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L21" i="1"/>
  <c r="L19"/>
  <c r="K19"/>
  <c r="D19"/>
  <c r="K18"/>
  <c r="L18" s="1"/>
  <c r="I18"/>
  <c r="L17"/>
  <c r="K17"/>
  <c r="I17"/>
  <c r="D17"/>
  <c r="L16"/>
  <c r="K16"/>
  <c r="I16"/>
  <c r="D16"/>
  <c r="O15"/>
  <c r="Q15" s="1"/>
  <c r="K15"/>
  <c r="L15" s="1"/>
  <c r="I15"/>
  <c r="D15"/>
  <c r="O14"/>
  <c r="Q14" s="1"/>
  <c r="K14"/>
  <c r="L14" s="1"/>
  <c r="I14"/>
  <c r="D14"/>
  <c r="O13"/>
  <c r="Q13" s="1"/>
  <c r="K13"/>
  <c r="L13" s="1"/>
  <c r="I13"/>
  <c r="D13"/>
  <c r="Q12"/>
  <c r="Q10"/>
  <c r="L10"/>
  <c r="O9"/>
  <c r="Q9" s="1"/>
  <c r="K9"/>
  <c r="L9" s="1"/>
  <c r="I9"/>
  <c r="D9"/>
  <c r="Q8"/>
  <c r="O6"/>
  <c r="Q6" s="1"/>
  <c r="K6"/>
  <c r="L6" s="1"/>
  <c r="I6"/>
  <c r="D6"/>
</calcChain>
</file>

<file path=xl/sharedStrings.xml><?xml version="1.0" encoding="utf-8"?>
<sst xmlns="http://schemas.openxmlformats.org/spreadsheetml/2006/main" count="57" uniqueCount="44">
  <si>
    <t>Информация</t>
  </si>
  <si>
    <t xml:space="preserve">  о выполнении основных социально-экономических показателей за январь   2016 года по Дубенскому району</t>
  </si>
  <si>
    <t>Наименование</t>
  </si>
  <si>
    <t>годовой прогноз</t>
  </si>
  <si>
    <t>выполнение годового прогноза</t>
  </si>
  <si>
    <t>С начала года</t>
  </si>
  <si>
    <t>в том числе за отчетный месяц</t>
  </si>
  <si>
    <t>показателей</t>
  </si>
  <si>
    <t>ед.</t>
  </si>
  <si>
    <t>прогноз</t>
  </si>
  <si>
    <t>ожид.</t>
  </si>
  <si>
    <t>%</t>
  </si>
  <si>
    <t>соответ.</t>
  </si>
  <si>
    <t>темп</t>
  </si>
  <si>
    <t xml:space="preserve">   кол-во балов</t>
  </si>
  <si>
    <t>факт</t>
  </si>
  <si>
    <t xml:space="preserve">% </t>
  </si>
  <si>
    <t>изм.</t>
  </si>
  <si>
    <t>вып.</t>
  </si>
  <si>
    <t>пер.пр.г.</t>
  </si>
  <si>
    <t>роста</t>
  </si>
  <si>
    <t>прог.</t>
  </si>
  <si>
    <t>% вып</t>
  </si>
  <si>
    <t>вып</t>
  </si>
  <si>
    <t>прогн.</t>
  </si>
  <si>
    <t>% вып.</t>
  </si>
  <si>
    <t>1.Собственные доходы,*</t>
  </si>
  <si>
    <t>т.р.</t>
  </si>
  <si>
    <t>2.Закуп молока,*</t>
  </si>
  <si>
    <t>т.</t>
  </si>
  <si>
    <t>общественным сектором</t>
  </si>
  <si>
    <t>3.Закуп мяса,**</t>
  </si>
  <si>
    <t>обшественным сектором</t>
  </si>
  <si>
    <t>4.Товарооборот,*</t>
  </si>
  <si>
    <t>5.Обьем отгруженной продукции,*</t>
  </si>
  <si>
    <t>6.Общ.площ.вед.жиль ,**</t>
  </si>
  <si>
    <t>кв.м</t>
  </si>
  <si>
    <t>7.Темп роста зар.платы,**</t>
  </si>
  <si>
    <t>8.Сохранность поголовья скота КРС в сельхозорганизациях и КФХ,**</t>
  </si>
  <si>
    <t>гол</t>
  </si>
  <si>
    <t>9.**Объем инвистиций в основной капитал (за исключением бюджетных средств).</t>
  </si>
  <si>
    <t>тыс.р.</t>
  </si>
  <si>
    <t>10.Оценка качества управления финансами и платежеспособности муниципальных образований</t>
  </si>
  <si>
    <t xml:space="preserve">  </t>
  </si>
</sst>
</file>

<file path=xl/styles.xml><?xml version="1.0" encoding="utf-8"?>
<styleSheet xmlns="http://schemas.openxmlformats.org/spreadsheetml/2006/main">
  <numFmts count="2">
    <numFmt numFmtId="164" formatCode="0.0%"/>
    <numFmt numFmtId="165" formatCode="0.0"/>
  </numFmts>
  <fonts count="7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9"/>
      <name val="Arial Cyr"/>
      <family val="2"/>
      <charset val="204"/>
    </font>
    <font>
      <b/>
      <sz val="9"/>
      <name val="Arial Cyr"/>
      <family val="2"/>
      <charset val="204"/>
    </font>
    <font>
      <b/>
      <sz val="9"/>
      <name val="Arial Cyr"/>
      <charset val="204"/>
    </font>
    <font>
      <b/>
      <sz val="9"/>
      <name val="Times New Roman"/>
      <family val="1"/>
      <charset val="204"/>
    </font>
    <font>
      <sz val="9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60">
    <xf numFmtId="0" fontId="0" fillId="0" borderId="0" xfId="0"/>
    <xf numFmtId="0" fontId="2" fillId="0" borderId="0" xfId="0" applyFont="1" applyFill="1"/>
    <xf numFmtId="0" fontId="3" fillId="0" borderId="0" xfId="0" applyFont="1" applyFill="1"/>
    <xf numFmtId="0" fontId="2" fillId="0" borderId="1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 wrapText="1"/>
    </xf>
    <xf numFmtId="0" fontId="2" fillId="0" borderId="3" xfId="0" applyFont="1" applyFill="1" applyBorder="1"/>
    <xf numFmtId="0" fontId="2" fillId="0" borderId="4" xfId="0" applyFont="1" applyFill="1" applyBorder="1"/>
    <xf numFmtId="0" fontId="2" fillId="0" borderId="5" xfId="0" applyFont="1" applyFill="1" applyBorder="1"/>
    <xf numFmtId="0" fontId="2" fillId="0" borderId="6" xfId="0" applyFont="1" applyFill="1" applyBorder="1"/>
    <xf numFmtId="0" fontId="2" fillId="0" borderId="7" xfId="0" applyFont="1" applyFill="1" applyBorder="1"/>
    <xf numFmtId="0" fontId="2" fillId="0" borderId="8" xfId="0" applyFont="1" applyFill="1" applyBorder="1"/>
    <xf numFmtId="0" fontId="2" fillId="0" borderId="9" xfId="0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2" fillId="0" borderId="9" xfId="0" applyFont="1" applyFill="1" applyBorder="1" applyAlignment="1">
      <alignment horizontal="center" wrapText="1"/>
    </xf>
    <xf numFmtId="0" fontId="2" fillId="0" borderId="11" xfId="0" applyFont="1" applyFill="1" applyBorder="1" applyAlignment="1"/>
    <xf numFmtId="0" fontId="2" fillId="0" borderId="4" xfId="0" applyFont="1" applyFill="1" applyBorder="1" applyAlignment="1"/>
    <xf numFmtId="0" fontId="2" fillId="0" borderId="12" xfId="0" applyFont="1" applyFill="1" applyBorder="1" applyAlignment="1"/>
    <xf numFmtId="0" fontId="2" fillId="0" borderId="1" xfId="0" applyFont="1" applyFill="1" applyBorder="1"/>
    <xf numFmtId="0" fontId="2" fillId="0" borderId="2" xfId="0" applyFont="1" applyFill="1" applyBorder="1"/>
    <xf numFmtId="0" fontId="2" fillId="0" borderId="13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2" fillId="0" borderId="13" xfId="0" applyFont="1" applyFill="1" applyBorder="1" applyAlignment="1">
      <alignment horizontal="center" wrapText="1"/>
    </xf>
    <xf numFmtId="0" fontId="2" fillId="0" borderId="13" xfId="0" applyFont="1" applyFill="1" applyBorder="1"/>
    <xf numFmtId="0" fontId="2" fillId="0" borderId="11" xfId="0" applyFont="1" applyFill="1" applyBorder="1"/>
    <xf numFmtId="0" fontId="4" fillId="0" borderId="14" xfId="0" applyFont="1" applyFill="1" applyBorder="1"/>
    <xf numFmtId="0" fontId="5" fillId="0" borderId="14" xfId="0" applyFont="1" applyFill="1" applyBorder="1"/>
    <xf numFmtId="10" fontId="4" fillId="0" borderId="12" xfId="0" applyNumberFormat="1" applyFont="1" applyFill="1" applyBorder="1"/>
    <xf numFmtId="164" fontId="5" fillId="0" borderId="6" xfId="1" applyNumberFormat="1" applyFont="1" applyFill="1" applyBorder="1" applyAlignment="1" applyProtection="1"/>
    <xf numFmtId="164" fontId="6" fillId="0" borderId="7" xfId="0" applyNumberFormat="1" applyFont="1" applyFill="1" applyBorder="1"/>
    <xf numFmtId="0" fontId="5" fillId="0" borderId="5" xfId="0" applyFont="1" applyFill="1" applyBorder="1"/>
    <xf numFmtId="165" fontId="5" fillId="0" borderId="1" xfId="0" applyNumberFormat="1" applyFont="1" applyFill="1" applyBorder="1"/>
    <xf numFmtId="165" fontId="5" fillId="0" borderId="14" xfId="0" applyNumberFormat="1" applyFont="1" applyFill="1" applyBorder="1"/>
    <xf numFmtId="164" fontId="5" fillId="0" borderId="14" xfId="0" applyNumberFormat="1" applyFont="1" applyFill="1" applyBorder="1"/>
    <xf numFmtId="0" fontId="5" fillId="0" borderId="13" xfId="0" applyFont="1" applyFill="1" applyBorder="1"/>
    <xf numFmtId="0" fontId="5" fillId="0" borderId="7" xfId="0" applyFont="1" applyFill="1" applyBorder="1"/>
    <xf numFmtId="0" fontId="2" fillId="0" borderId="14" xfId="0" applyFont="1" applyFill="1" applyBorder="1"/>
    <xf numFmtId="0" fontId="6" fillId="0" borderId="7" xfId="0" applyFont="1" applyFill="1" applyBorder="1"/>
    <xf numFmtId="164" fontId="6" fillId="0" borderId="6" xfId="1" applyNumberFormat="1" applyFont="1" applyFill="1" applyBorder="1" applyAlignment="1" applyProtection="1"/>
    <xf numFmtId="0" fontId="6" fillId="0" borderId="15" xfId="0" applyFont="1" applyFill="1" applyBorder="1"/>
    <xf numFmtId="165" fontId="5" fillId="0" borderId="13" xfId="0" applyNumberFormat="1" applyFont="1" applyFill="1" applyBorder="1"/>
    <xf numFmtId="0" fontId="6" fillId="0" borderId="14" xfId="0" applyFont="1" applyFill="1" applyBorder="1"/>
    <xf numFmtId="164" fontId="6" fillId="0" borderId="14" xfId="0" applyNumberFormat="1" applyFont="1" applyFill="1" applyBorder="1"/>
    <xf numFmtId="0" fontId="5" fillId="0" borderId="12" xfId="0" applyFont="1" applyFill="1" applyBorder="1"/>
    <xf numFmtId="0" fontId="6" fillId="0" borderId="12" xfId="0" applyFont="1" applyFill="1" applyBorder="1"/>
    <xf numFmtId="0" fontId="4" fillId="0" borderId="14" xfId="0" applyFont="1" applyFill="1" applyBorder="1" applyAlignment="1">
      <alignment wrapText="1"/>
    </xf>
    <xf numFmtId="0" fontId="4" fillId="0" borderId="1" xfId="0" applyFont="1" applyFill="1" applyBorder="1"/>
    <xf numFmtId="0" fontId="4" fillId="0" borderId="2" xfId="0" applyFont="1" applyFill="1" applyBorder="1"/>
    <xf numFmtId="0" fontId="4" fillId="0" borderId="7" xfId="0" applyFont="1" applyFill="1" applyBorder="1"/>
    <xf numFmtId="164" fontId="5" fillId="0" borderId="2" xfId="1" applyNumberFormat="1" applyFont="1" applyFill="1" applyBorder="1" applyAlignment="1" applyProtection="1"/>
    <xf numFmtId="0" fontId="5" fillId="0" borderId="1" xfId="0" applyFont="1" applyFill="1" applyBorder="1"/>
    <xf numFmtId="0" fontId="4" fillId="0" borderId="8" xfId="0" applyFont="1" applyFill="1" applyBorder="1"/>
    <xf numFmtId="164" fontId="5" fillId="0" borderId="8" xfId="1" applyNumberFormat="1" applyFont="1" applyFill="1" applyBorder="1" applyAlignment="1" applyProtection="1"/>
    <xf numFmtId="0" fontId="5" fillId="0" borderId="16" xfId="0" applyFont="1" applyFill="1" applyBorder="1"/>
    <xf numFmtId="0" fontId="4" fillId="0" borderId="13" xfId="0" applyFont="1" applyFill="1" applyBorder="1" applyAlignment="1">
      <alignment wrapText="1"/>
    </xf>
    <xf numFmtId="0" fontId="4" fillId="0" borderId="11" xfId="0" applyFont="1" applyFill="1" applyBorder="1"/>
    <xf numFmtId="164" fontId="5" fillId="0" borderId="11" xfId="1" applyNumberFormat="1" applyFont="1" applyFill="1" applyBorder="1" applyAlignment="1" applyProtection="1"/>
    <xf numFmtId="0" fontId="5" fillId="0" borderId="15" xfId="0" applyFont="1" applyFill="1" applyBorder="1"/>
    <xf numFmtId="0" fontId="4" fillId="0" borderId="6" xfId="0" applyFont="1" applyFill="1" applyBorder="1"/>
    <xf numFmtId="0" fontId="4" fillId="0" borderId="13" xfId="0" applyFont="1" applyFill="1" applyBorder="1"/>
  </cellXfs>
  <cellStyles count="2">
    <cellStyle name="Обычный" xfId="0" builtinId="0"/>
    <cellStyle name="Процентный" xfId="1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21"/>
  <sheetViews>
    <sheetView tabSelected="1" workbookViewId="0">
      <selection activeCell="L14" sqref="L14"/>
    </sheetView>
  </sheetViews>
  <sheetFormatPr defaultRowHeight="15"/>
  <cols>
    <col min="1" max="1" width="23" customWidth="1"/>
    <col min="2" max="2" width="4.7109375" customWidth="1"/>
    <col min="3" max="3" width="7.85546875" customWidth="1"/>
    <col min="4" max="4" width="8" customWidth="1"/>
    <col min="5" max="5" width="5.42578125" customWidth="1"/>
    <col min="6" max="6" width="5.85546875" customWidth="1"/>
    <col min="7" max="7" width="5.5703125" customWidth="1"/>
    <col min="8" max="8" width="6.7109375" customWidth="1"/>
    <col min="9" max="9" width="7" customWidth="1"/>
    <col min="10" max="10" width="6" customWidth="1"/>
    <col min="11" max="11" width="5.5703125" customWidth="1"/>
    <col min="12" max="12" width="5.85546875" customWidth="1"/>
    <col min="13" max="13" width="6.5703125" customWidth="1"/>
    <col min="14" max="14" width="6.140625" customWidth="1"/>
    <col min="15" max="15" width="6.42578125" customWidth="1"/>
    <col min="16" max="16" width="6.140625" customWidth="1"/>
    <col min="17" max="17" width="4.7109375" customWidth="1"/>
    <col min="18" max="18" width="5.42578125" customWidth="1"/>
  </cols>
  <sheetData>
    <row r="1" spans="1:18">
      <c r="A1" s="1"/>
      <c r="B1" s="1"/>
      <c r="C1" s="1"/>
      <c r="D1" s="1"/>
      <c r="E1" s="1"/>
      <c r="F1" s="1"/>
      <c r="G1" s="2" t="s">
        <v>0</v>
      </c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spans="1:18">
      <c r="A2" s="2" t="s">
        <v>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</row>
    <row r="3" spans="1:18">
      <c r="A3" s="3" t="s">
        <v>2</v>
      </c>
      <c r="B3" s="4"/>
      <c r="C3" s="5" t="s">
        <v>3</v>
      </c>
      <c r="D3" s="5" t="s">
        <v>4</v>
      </c>
      <c r="E3" s="4"/>
      <c r="F3" s="6"/>
      <c r="G3" s="6" t="s">
        <v>5</v>
      </c>
      <c r="H3" s="6"/>
      <c r="I3" s="7"/>
      <c r="J3" s="7"/>
      <c r="K3" s="6"/>
      <c r="L3" s="8"/>
      <c r="M3" s="9"/>
      <c r="N3" s="7" t="s">
        <v>6</v>
      </c>
      <c r="O3" s="7"/>
      <c r="P3" s="10"/>
      <c r="Q3" s="11"/>
      <c r="R3" s="10"/>
    </row>
    <row r="4" spans="1:18">
      <c r="A4" s="12" t="s">
        <v>7</v>
      </c>
      <c r="B4" s="13" t="s">
        <v>8</v>
      </c>
      <c r="C4" s="14"/>
      <c r="D4" s="14"/>
      <c r="E4" s="3" t="s">
        <v>9</v>
      </c>
      <c r="F4" s="3" t="s">
        <v>10</v>
      </c>
      <c r="G4" s="3" t="s">
        <v>11</v>
      </c>
      <c r="H4" s="3" t="s">
        <v>12</v>
      </c>
      <c r="I4" s="13" t="s">
        <v>13</v>
      </c>
      <c r="J4" s="15" t="s">
        <v>14</v>
      </c>
      <c r="K4" s="16"/>
      <c r="L4" s="17"/>
      <c r="M4" s="18" t="s">
        <v>9</v>
      </c>
      <c r="N4" s="18" t="s">
        <v>15</v>
      </c>
      <c r="O4" s="19" t="s">
        <v>16</v>
      </c>
      <c r="P4" s="10" t="s">
        <v>14</v>
      </c>
      <c r="Q4" s="11"/>
      <c r="R4" s="10"/>
    </row>
    <row r="5" spans="1:18">
      <c r="A5" s="20"/>
      <c r="B5" s="21" t="s">
        <v>17</v>
      </c>
      <c r="C5" s="22"/>
      <c r="D5" s="22"/>
      <c r="E5" s="20"/>
      <c r="F5" s="20"/>
      <c r="G5" s="20" t="s">
        <v>18</v>
      </c>
      <c r="H5" s="12" t="s">
        <v>19</v>
      </c>
      <c r="I5" s="12" t="s">
        <v>20</v>
      </c>
      <c r="J5" s="20" t="s">
        <v>21</v>
      </c>
      <c r="K5" s="20" t="s">
        <v>15</v>
      </c>
      <c r="L5" s="20" t="s">
        <v>22</v>
      </c>
      <c r="M5" s="23"/>
      <c r="N5" s="23"/>
      <c r="O5" s="24" t="s">
        <v>23</v>
      </c>
      <c r="P5" s="10" t="s">
        <v>24</v>
      </c>
      <c r="Q5" s="11" t="s">
        <v>15</v>
      </c>
      <c r="R5" s="10" t="s">
        <v>25</v>
      </c>
    </row>
    <row r="6" spans="1:18">
      <c r="A6" s="25" t="s">
        <v>26</v>
      </c>
      <c r="B6" s="25" t="s">
        <v>27</v>
      </c>
      <c r="C6" s="26"/>
      <c r="D6" s="27" t="e">
        <f>F6/C6</f>
        <v>#DIV/0!</v>
      </c>
      <c r="E6" s="26"/>
      <c r="F6" s="26"/>
      <c r="G6" s="28"/>
      <c r="H6" s="26">
        <v>3115.8</v>
      </c>
      <c r="I6" s="29">
        <f>F6/H6</f>
        <v>0</v>
      </c>
      <c r="J6" s="30">
        <v>25</v>
      </c>
      <c r="K6" s="31">
        <f>J6*G6</f>
        <v>0</v>
      </c>
      <c r="L6" s="32">
        <f>K6-J6</f>
        <v>-25</v>
      </c>
      <c r="M6" s="26">
        <v>3341.7</v>
      </c>
      <c r="N6" s="26">
        <v>2735.4</v>
      </c>
      <c r="O6" s="33">
        <f>N6/M6</f>
        <v>0.81856540084388196</v>
      </c>
      <c r="P6" s="34">
        <v>25</v>
      </c>
      <c r="Q6" s="32">
        <f>P6*O6</f>
        <v>20.46413502109705</v>
      </c>
      <c r="R6" s="35"/>
    </row>
    <row r="7" spans="1:18">
      <c r="A7" s="25" t="s">
        <v>28</v>
      </c>
      <c r="B7" s="36" t="s">
        <v>29</v>
      </c>
      <c r="C7" s="25"/>
      <c r="D7" s="27"/>
      <c r="E7" s="26"/>
      <c r="F7" s="26"/>
      <c r="G7" s="28"/>
      <c r="H7" s="26"/>
      <c r="I7" s="29"/>
      <c r="J7" s="10"/>
      <c r="K7" s="10"/>
      <c r="L7" s="32"/>
      <c r="M7" s="26"/>
      <c r="N7" s="26"/>
      <c r="O7" s="33"/>
      <c r="P7" s="26"/>
      <c r="Q7" s="32"/>
      <c r="R7" s="37"/>
    </row>
    <row r="8" spans="1:18">
      <c r="A8" s="36"/>
      <c r="B8" s="36" t="s">
        <v>29</v>
      </c>
      <c r="C8" s="36"/>
      <c r="D8" s="27"/>
      <c r="E8" s="26"/>
      <c r="F8" s="26"/>
      <c r="G8" s="38"/>
      <c r="H8" s="26"/>
      <c r="I8" s="29"/>
      <c r="J8" s="39"/>
      <c r="K8" s="40"/>
      <c r="L8" s="32"/>
      <c r="M8" s="41"/>
      <c r="N8" s="41"/>
      <c r="O8" s="42"/>
      <c r="P8" s="41"/>
      <c r="Q8" s="32">
        <f>P8*O8</f>
        <v>0</v>
      </c>
      <c r="R8" s="37"/>
    </row>
    <row r="9" spans="1:18">
      <c r="A9" s="36" t="s">
        <v>30</v>
      </c>
      <c r="B9" s="36" t="s">
        <v>29</v>
      </c>
      <c r="C9" s="36">
        <v>14580</v>
      </c>
      <c r="D9" s="27">
        <f>F9/C9</f>
        <v>0</v>
      </c>
      <c r="E9" s="26"/>
      <c r="F9" s="26"/>
      <c r="G9" s="38"/>
      <c r="H9" s="26">
        <v>1266.5</v>
      </c>
      <c r="I9" s="29">
        <f>F9/H9</f>
        <v>0</v>
      </c>
      <c r="J9" s="43">
        <v>10</v>
      </c>
      <c r="K9" s="40">
        <f>J9*G9</f>
        <v>0</v>
      </c>
      <c r="L9" s="32">
        <f>K9-J9</f>
        <v>-10</v>
      </c>
      <c r="M9" s="41">
        <v>1374</v>
      </c>
      <c r="N9" s="41">
        <v>1382.8</v>
      </c>
      <c r="O9" s="42">
        <f>N9/M9</f>
        <v>1.0064046579330421</v>
      </c>
      <c r="P9" s="26">
        <v>10</v>
      </c>
      <c r="Q9" s="32">
        <f>P9*O9</f>
        <v>10.064046579330421</v>
      </c>
      <c r="R9" s="37"/>
    </row>
    <row r="10" spans="1:18">
      <c r="A10" s="36"/>
      <c r="B10" s="36" t="s">
        <v>29</v>
      </c>
      <c r="C10" s="36"/>
      <c r="D10" s="27"/>
      <c r="E10" s="26"/>
      <c r="F10" s="26"/>
      <c r="G10" s="38"/>
      <c r="H10" s="25"/>
      <c r="I10" s="29"/>
      <c r="J10" s="44"/>
      <c r="K10" s="32"/>
      <c r="L10" s="32">
        <f>K10-J10</f>
        <v>0</v>
      </c>
      <c r="M10" s="41"/>
      <c r="N10" s="41"/>
      <c r="O10" s="42"/>
      <c r="P10" s="41"/>
      <c r="Q10" s="32">
        <f>P10*O10</f>
        <v>0</v>
      </c>
      <c r="R10" s="37"/>
    </row>
    <row r="11" spans="1:18">
      <c r="A11" s="25" t="s">
        <v>31</v>
      </c>
      <c r="B11" s="25" t="s">
        <v>29</v>
      </c>
      <c r="C11" s="25"/>
      <c r="D11" s="27"/>
      <c r="E11" s="26"/>
      <c r="F11" s="26"/>
      <c r="G11" s="28"/>
      <c r="H11" s="26"/>
      <c r="I11" s="29"/>
      <c r="J11" s="43"/>
      <c r="K11" s="32"/>
      <c r="L11" s="32"/>
      <c r="M11" s="26"/>
      <c r="N11" s="26"/>
      <c r="O11" s="33"/>
      <c r="P11" s="26"/>
      <c r="Q11" s="32"/>
      <c r="R11" s="37"/>
    </row>
    <row r="12" spans="1:18">
      <c r="A12" s="36"/>
      <c r="B12" s="36" t="s">
        <v>29</v>
      </c>
      <c r="C12" s="36"/>
      <c r="D12" s="27"/>
      <c r="E12" s="26"/>
      <c r="F12" s="26"/>
      <c r="G12" s="38"/>
      <c r="H12" s="26"/>
      <c r="I12" s="29"/>
      <c r="J12" s="44"/>
      <c r="K12" s="32"/>
      <c r="L12" s="32"/>
      <c r="M12" s="41"/>
      <c r="N12" s="41"/>
      <c r="O12" s="33"/>
      <c r="P12" s="41"/>
      <c r="Q12" s="32">
        <f>P12*O12</f>
        <v>0</v>
      </c>
      <c r="R12" s="37"/>
    </row>
    <row r="13" spans="1:18">
      <c r="A13" s="36" t="s">
        <v>32</v>
      </c>
      <c r="B13" s="36" t="s">
        <v>29</v>
      </c>
      <c r="C13" s="36">
        <v>4330</v>
      </c>
      <c r="D13" s="27">
        <f>F13/C13</f>
        <v>0</v>
      </c>
      <c r="E13" s="26"/>
      <c r="F13" s="26"/>
      <c r="G13" s="38"/>
      <c r="H13" s="26">
        <v>316.8</v>
      </c>
      <c r="I13" s="29">
        <f t="shared" ref="I13:I18" si="0">F13/H13</f>
        <v>0</v>
      </c>
      <c r="J13" s="43">
        <v>5</v>
      </c>
      <c r="K13" s="32">
        <f t="shared" ref="K13:K19" si="1">J13*G13</f>
        <v>0</v>
      </c>
      <c r="L13" s="32">
        <f t="shared" ref="L13:L21" si="2">K13-J13</f>
        <v>-5</v>
      </c>
      <c r="M13" s="41">
        <v>319</v>
      </c>
      <c r="N13" s="41">
        <v>321.7</v>
      </c>
      <c r="O13" s="33">
        <f>N13/M13</f>
        <v>1.0084639498432602</v>
      </c>
      <c r="P13" s="41"/>
      <c r="Q13" s="32">
        <f>P13*O13</f>
        <v>0</v>
      </c>
      <c r="R13" s="37"/>
    </row>
    <row r="14" spans="1:18">
      <c r="A14" s="25" t="s">
        <v>33</v>
      </c>
      <c r="B14" s="25" t="s">
        <v>27</v>
      </c>
      <c r="C14" s="25">
        <v>1064092</v>
      </c>
      <c r="D14" s="27">
        <f>F14/C14</f>
        <v>0</v>
      </c>
      <c r="E14" s="26"/>
      <c r="F14" s="26"/>
      <c r="G14" s="28"/>
      <c r="H14" s="26">
        <v>66062</v>
      </c>
      <c r="I14" s="29">
        <f t="shared" si="0"/>
        <v>0</v>
      </c>
      <c r="J14" s="43">
        <v>5</v>
      </c>
      <c r="K14" s="32">
        <f t="shared" si="1"/>
        <v>0</v>
      </c>
      <c r="L14" s="32">
        <f t="shared" si="2"/>
        <v>-5</v>
      </c>
      <c r="M14" s="26">
        <v>72791</v>
      </c>
      <c r="N14" s="26">
        <v>72834</v>
      </c>
      <c r="O14" s="33">
        <f>N14/M14</f>
        <v>1.0005907323707601</v>
      </c>
      <c r="P14" s="26">
        <v>5</v>
      </c>
      <c r="Q14" s="32">
        <f>P14*O14</f>
        <v>5.0029536618538009</v>
      </c>
      <c r="R14" s="37"/>
    </row>
    <row r="15" spans="1:18" ht="24.75">
      <c r="A15" s="45" t="s">
        <v>34</v>
      </c>
      <c r="B15" s="25" t="s">
        <v>27</v>
      </c>
      <c r="C15" s="46"/>
      <c r="D15" s="27" t="e">
        <f>F15/C15</f>
        <v>#DIV/0!</v>
      </c>
      <c r="E15" s="26"/>
      <c r="F15" s="26"/>
      <c r="G15" s="28"/>
      <c r="H15" s="26">
        <v>596</v>
      </c>
      <c r="I15" s="29">
        <f t="shared" si="0"/>
        <v>0</v>
      </c>
      <c r="J15" s="43">
        <v>5</v>
      </c>
      <c r="K15" s="32">
        <f t="shared" si="1"/>
        <v>0</v>
      </c>
      <c r="L15" s="32">
        <f t="shared" si="2"/>
        <v>-5</v>
      </c>
      <c r="M15" s="26">
        <v>7691</v>
      </c>
      <c r="N15" s="26">
        <v>7000</v>
      </c>
      <c r="O15" s="33">
        <f>N15/M15</f>
        <v>0.91015472630347161</v>
      </c>
      <c r="P15" s="26">
        <v>5</v>
      </c>
      <c r="Q15" s="32">
        <f>P15*O15</f>
        <v>4.5507736315173579</v>
      </c>
      <c r="R15" s="37"/>
    </row>
    <row r="16" spans="1:18">
      <c r="A16" s="46" t="s">
        <v>35</v>
      </c>
      <c r="B16" s="47" t="s">
        <v>36</v>
      </c>
      <c r="C16" s="48">
        <v>4000</v>
      </c>
      <c r="D16" s="27">
        <f>F16/C16</f>
        <v>0</v>
      </c>
      <c r="E16" s="26"/>
      <c r="F16" s="26"/>
      <c r="G16" s="49"/>
      <c r="H16" s="26">
        <v>108</v>
      </c>
      <c r="I16" s="29">
        <f t="shared" si="0"/>
        <v>0</v>
      </c>
      <c r="J16" s="30">
        <v>10</v>
      </c>
      <c r="K16" s="32">
        <f t="shared" si="1"/>
        <v>0</v>
      </c>
      <c r="L16" s="32">
        <f t="shared" si="2"/>
        <v>-10</v>
      </c>
      <c r="M16" s="50"/>
      <c r="N16" s="50">
        <v>0</v>
      </c>
      <c r="O16" s="33"/>
      <c r="P16" s="50"/>
      <c r="Q16" s="32"/>
      <c r="R16" s="37"/>
    </row>
    <row r="17" spans="1:18">
      <c r="A17" s="48" t="s">
        <v>37</v>
      </c>
      <c r="B17" s="51" t="s">
        <v>29</v>
      </c>
      <c r="C17" s="48">
        <v>113</v>
      </c>
      <c r="D17" s="27">
        <f>F17/C17</f>
        <v>0</v>
      </c>
      <c r="E17" s="26"/>
      <c r="F17" s="26"/>
      <c r="G17" s="52"/>
      <c r="H17" s="26"/>
      <c r="I17" s="29" t="e">
        <f t="shared" si="0"/>
        <v>#DIV/0!</v>
      </c>
      <c r="J17" s="53">
        <v>10</v>
      </c>
      <c r="K17" s="32">
        <f t="shared" si="1"/>
        <v>0</v>
      </c>
      <c r="L17" s="32">
        <f t="shared" si="2"/>
        <v>-10</v>
      </c>
      <c r="M17" s="35"/>
      <c r="N17" s="35"/>
      <c r="O17" s="33"/>
      <c r="P17" s="35"/>
      <c r="Q17" s="32"/>
      <c r="R17" s="37"/>
    </row>
    <row r="18" spans="1:18" ht="48.75">
      <c r="A18" s="54" t="s">
        <v>38</v>
      </c>
      <c r="B18" s="55" t="s">
        <v>39</v>
      </c>
      <c r="C18" s="48"/>
      <c r="D18" s="27"/>
      <c r="E18" s="26"/>
      <c r="F18" s="26"/>
      <c r="G18" s="56"/>
      <c r="H18" s="26"/>
      <c r="I18" s="29" t="e">
        <f t="shared" si="0"/>
        <v>#DIV/0!</v>
      </c>
      <c r="J18" s="57">
        <v>15</v>
      </c>
      <c r="K18" s="32">
        <f t="shared" si="1"/>
        <v>0</v>
      </c>
      <c r="L18" s="32">
        <f t="shared" si="2"/>
        <v>-15</v>
      </c>
      <c r="M18" s="34"/>
      <c r="N18" s="34"/>
      <c r="O18" s="33"/>
      <c r="P18" s="34"/>
      <c r="Q18" s="32"/>
      <c r="R18" s="37"/>
    </row>
    <row r="19" spans="1:18" ht="48.75">
      <c r="A19" s="45" t="s">
        <v>40</v>
      </c>
      <c r="B19" s="58" t="s">
        <v>41</v>
      </c>
      <c r="C19" s="48"/>
      <c r="D19" s="27" t="e">
        <f>F19/C19</f>
        <v>#DIV/0!</v>
      </c>
      <c r="E19" s="26"/>
      <c r="F19" s="26"/>
      <c r="G19" s="56"/>
      <c r="H19" s="26"/>
      <c r="I19" s="29"/>
      <c r="J19" s="43">
        <v>10</v>
      </c>
      <c r="K19" s="32">
        <f t="shared" si="1"/>
        <v>0</v>
      </c>
      <c r="L19" s="32">
        <f t="shared" si="2"/>
        <v>-10</v>
      </c>
      <c r="M19" s="26"/>
      <c r="N19" s="26"/>
      <c r="O19" s="33"/>
      <c r="P19" s="26"/>
      <c r="Q19" s="32"/>
      <c r="R19" s="37"/>
    </row>
    <row r="20" spans="1:18" ht="60.75">
      <c r="A20" s="45" t="s">
        <v>42</v>
      </c>
      <c r="B20" s="36"/>
      <c r="C20" s="59"/>
      <c r="D20" s="27"/>
      <c r="E20" s="26"/>
      <c r="F20" s="26"/>
      <c r="G20" s="56"/>
      <c r="H20" s="26"/>
      <c r="I20" s="29"/>
      <c r="J20" s="44"/>
      <c r="K20" s="32"/>
      <c r="L20" s="32"/>
      <c r="M20" s="41"/>
      <c r="N20" s="41"/>
      <c r="O20" s="42" t="s">
        <v>43</v>
      </c>
      <c r="P20" s="41"/>
      <c r="Q20" s="32"/>
      <c r="R20" s="37"/>
    </row>
    <row r="21" spans="1:18">
      <c r="A21" s="45"/>
      <c r="B21" s="36"/>
      <c r="C21" s="59"/>
      <c r="D21" s="27"/>
      <c r="E21" s="26"/>
      <c r="F21" s="26"/>
      <c r="G21" s="56"/>
      <c r="H21" s="26"/>
      <c r="I21" s="29"/>
      <c r="J21" s="44"/>
      <c r="K21" s="32"/>
      <c r="L21" s="32">
        <f t="shared" si="2"/>
        <v>0</v>
      </c>
      <c r="M21" s="41"/>
      <c r="N21" s="41"/>
      <c r="O21" s="42"/>
      <c r="P21" s="41"/>
      <c r="Q21" s="32"/>
      <c r="R21" s="37"/>
    </row>
  </sheetData>
  <mergeCells count="2">
    <mergeCell ref="C3:C5"/>
    <mergeCell ref="D3:D5"/>
  </mergeCells>
  <pageMargins left="0.7" right="0.7" top="0.75" bottom="0.75" header="0.3" footer="0.3"/>
  <pageSetup paperSize="9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2017-01-24T05:18:13Z</dcterms:modified>
</cp:coreProperties>
</file>