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9440" windowHeight="15600" tabRatio="960" activeTab="3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3'!$A$6:$L$178</definedName>
    <definedName name="_xlnm._FilterDatabase" localSheetId="3" hidden="1">'Приложение 4'!$A$6:$O$171</definedName>
    <definedName name="_xlnm._FilterDatabase" localSheetId="4" hidden="1">'Приложение 5'!$A$6:$L$169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5" i="4" l="1"/>
  <c r="L16" i="4"/>
  <c r="L20" i="4"/>
  <c r="L21" i="4"/>
  <c r="L24" i="4"/>
  <c r="L25" i="4"/>
  <c r="L26" i="4"/>
  <c r="L30" i="4"/>
  <c r="L31" i="4"/>
  <c r="L36" i="4"/>
  <c r="L37" i="4"/>
  <c r="L40" i="4"/>
  <c r="L45" i="4"/>
  <c r="L46" i="4"/>
  <c r="L53" i="4"/>
  <c r="L59" i="4"/>
  <c r="L66" i="4"/>
  <c r="L70" i="4"/>
  <c r="L74" i="4"/>
  <c r="L79" i="4"/>
  <c r="L80" i="4"/>
  <c r="L88" i="4"/>
  <c r="L96" i="4"/>
  <c r="L97" i="4"/>
  <c r="L100" i="4"/>
  <c r="L109" i="4"/>
  <c r="L118" i="4"/>
  <c r="L119" i="4"/>
  <c r="L125" i="4"/>
  <c r="L131" i="4"/>
  <c r="L137" i="4"/>
  <c r="L143" i="4"/>
  <c r="L153" i="4"/>
  <c r="L162" i="4"/>
  <c r="L170" i="4"/>
  <c r="L177" i="4"/>
  <c r="K36" i="4"/>
  <c r="K37" i="4"/>
  <c r="K40" i="4"/>
  <c r="K45" i="4"/>
  <c r="K46" i="4"/>
  <c r="K53" i="4"/>
  <c r="K59" i="4"/>
  <c r="K66" i="4"/>
  <c r="K70" i="4"/>
  <c r="K74" i="4"/>
  <c r="K79" i="4"/>
  <c r="K80" i="4"/>
  <c r="K88" i="4"/>
  <c r="K96" i="4"/>
  <c r="K97" i="4"/>
  <c r="K100" i="4"/>
  <c r="K109" i="4"/>
  <c r="K118" i="4"/>
  <c r="K119" i="4"/>
  <c r="K125" i="4"/>
  <c r="K131" i="4"/>
  <c r="K137" i="4"/>
  <c r="K143" i="4"/>
  <c r="K153" i="4"/>
  <c r="K162" i="4"/>
  <c r="K170" i="4"/>
  <c r="K177" i="4"/>
  <c r="K15" i="4"/>
  <c r="K16" i="4"/>
  <c r="K20" i="4"/>
  <c r="K21" i="4"/>
  <c r="K24" i="4"/>
  <c r="K25" i="4"/>
  <c r="K26" i="4"/>
  <c r="K30" i="4"/>
  <c r="K31" i="4"/>
  <c r="J177" i="4"/>
  <c r="J170" i="4"/>
  <c r="J153" i="4"/>
  <c r="J162" i="4"/>
  <c r="J143" i="4"/>
  <c r="J137" i="4"/>
  <c r="J131" i="4"/>
  <c r="J118" i="4"/>
  <c r="J119" i="4"/>
  <c r="J125" i="4"/>
  <c r="J109" i="4"/>
  <c r="J97" i="4"/>
  <c r="J100" i="4"/>
  <c r="J96" i="4"/>
  <c r="J88" i="4"/>
  <c r="J80" i="4"/>
  <c r="J66" i="4"/>
  <c r="J70" i="4"/>
  <c r="J74" i="4"/>
  <c r="J59" i="4"/>
  <c r="J53" i="4"/>
  <c r="J46" i="4"/>
  <c r="J45" i="4"/>
  <c r="J40" i="4"/>
  <c r="J37" i="4"/>
  <c r="J36" i="4"/>
  <c r="J31" i="4"/>
  <c r="J30" i="4"/>
  <c r="J24" i="4"/>
  <c r="J21" i="4"/>
  <c r="J30" i="3"/>
  <c r="J29" i="4" s="1"/>
  <c r="K46" i="2"/>
  <c r="J46" i="2"/>
  <c r="I46" i="2"/>
  <c r="K45" i="2"/>
  <c r="J45" i="2"/>
  <c r="I45" i="2"/>
  <c r="L45" i="3"/>
  <c r="L44" i="4" s="1"/>
  <c r="K45" i="3"/>
  <c r="J45" i="3"/>
  <c r="I44" i="2" s="1"/>
  <c r="L44" i="3"/>
  <c r="K177" i="2"/>
  <c r="J177" i="2"/>
  <c r="I177" i="2"/>
  <c r="K170" i="2"/>
  <c r="J170" i="2"/>
  <c r="I170" i="2"/>
  <c r="K162" i="2"/>
  <c r="J162" i="2"/>
  <c r="I162" i="2"/>
  <c r="K153" i="2"/>
  <c r="J153" i="2"/>
  <c r="I153" i="2"/>
  <c r="K143" i="2"/>
  <c r="J143" i="2"/>
  <c r="I143" i="2"/>
  <c r="K137" i="2"/>
  <c r="J137" i="2"/>
  <c r="I137" i="2"/>
  <c r="K131" i="2"/>
  <c r="J131" i="2"/>
  <c r="I131" i="2"/>
  <c r="K125" i="2"/>
  <c r="J125" i="2"/>
  <c r="I125" i="2"/>
  <c r="K119" i="2"/>
  <c r="J119" i="2"/>
  <c r="I119" i="2"/>
  <c r="K118" i="2"/>
  <c r="J118" i="2"/>
  <c r="I118" i="2"/>
  <c r="K109" i="2"/>
  <c r="J109" i="2"/>
  <c r="I109" i="2"/>
  <c r="K100" i="2"/>
  <c r="J100" i="2"/>
  <c r="I100" i="2"/>
  <c r="K97" i="2"/>
  <c r="J97" i="2"/>
  <c r="I97" i="2"/>
  <c r="K96" i="2"/>
  <c r="J96" i="2"/>
  <c r="I96" i="2"/>
  <c r="K88" i="2"/>
  <c r="J88" i="2"/>
  <c r="I88" i="2"/>
  <c r="K80" i="2"/>
  <c r="J80" i="2"/>
  <c r="I80" i="2"/>
  <c r="K74" i="2"/>
  <c r="J74" i="2"/>
  <c r="I74" i="2"/>
  <c r="K70" i="2"/>
  <c r="J70" i="2"/>
  <c r="I70" i="2"/>
  <c r="K66" i="2"/>
  <c r="J66" i="2"/>
  <c r="I66" i="2"/>
  <c r="K59" i="2"/>
  <c r="J59" i="2"/>
  <c r="I59" i="2"/>
  <c r="K53" i="2"/>
  <c r="J53" i="2"/>
  <c r="I53" i="2"/>
  <c r="K40" i="2"/>
  <c r="J40" i="2"/>
  <c r="I40" i="2"/>
  <c r="K37" i="2"/>
  <c r="J37" i="2"/>
  <c r="I37" i="2"/>
  <c r="K36" i="2"/>
  <c r="J36" i="2"/>
  <c r="I36" i="2"/>
  <c r="K31" i="2"/>
  <c r="J31" i="2"/>
  <c r="I31" i="2"/>
  <c r="K30" i="2"/>
  <c r="J30" i="2"/>
  <c r="I30" i="2"/>
  <c r="K26" i="2"/>
  <c r="J26" i="2"/>
  <c r="I26" i="2"/>
  <c r="K25" i="2"/>
  <c r="J25" i="2"/>
  <c r="I25" i="2"/>
  <c r="K21" i="2"/>
  <c r="J21" i="2"/>
  <c r="I21" i="2"/>
  <c r="K20" i="2"/>
  <c r="J20" i="2"/>
  <c r="I20" i="2"/>
  <c r="K16" i="2"/>
  <c r="J16" i="2"/>
  <c r="I16" i="2"/>
  <c r="K15" i="2"/>
  <c r="J15" i="2"/>
  <c r="I15" i="2"/>
  <c r="D14" i="12"/>
  <c r="C14" i="12"/>
  <c r="B14" i="12"/>
  <c r="I16" i="14"/>
  <c r="J19" i="14"/>
  <c r="C43" i="13"/>
  <c r="E40" i="13"/>
  <c r="E39" i="13" s="1"/>
  <c r="D40" i="13"/>
  <c r="D39" i="13" s="1"/>
  <c r="C40" i="13"/>
  <c r="C39" i="13"/>
  <c r="E27" i="13"/>
  <c r="H19" i="14" s="1"/>
  <c r="D27" i="13"/>
  <c r="G16" i="14" s="1"/>
  <c r="E25" i="13"/>
  <c r="D25" i="13"/>
  <c r="C25" i="13"/>
  <c r="C23" i="13" s="1"/>
  <c r="E21" i="13"/>
  <c r="D21" i="13"/>
  <c r="C21" i="13"/>
  <c r="E19" i="13"/>
  <c r="D19" i="13"/>
  <c r="D43" i="13" s="1"/>
  <c r="C19" i="13"/>
  <c r="C18" i="13"/>
  <c r="E16" i="13"/>
  <c r="D16" i="13"/>
  <c r="C16" i="13"/>
  <c r="E14" i="13"/>
  <c r="E13" i="13" s="1"/>
  <c r="D14" i="13"/>
  <c r="C14" i="13"/>
  <c r="C13" i="13" s="1"/>
  <c r="I12" i="14"/>
  <c r="G12" i="14"/>
  <c r="F12" i="14"/>
  <c r="J44" i="4" l="1"/>
  <c r="D13" i="13"/>
  <c r="L43" i="4"/>
  <c r="K43" i="2"/>
  <c r="K44" i="3"/>
  <c r="K44" i="4"/>
  <c r="J44" i="2"/>
  <c r="J44" i="3"/>
  <c r="K44" i="2"/>
  <c r="E18" i="13"/>
  <c r="E43" i="13"/>
  <c r="D23" i="13"/>
  <c r="E23" i="13"/>
  <c r="D18" i="13"/>
  <c r="G20" i="14"/>
  <c r="I20" i="14"/>
  <c r="F20" i="14"/>
  <c r="K43" i="4" l="1"/>
  <c r="J43" i="2"/>
  <c r="I43" i="2"/>
  <c r="J43" i="4"/>
  <c r="K24" i="2"/>
  <c r="J24" i="2"/>
  <c r="I24" i="2"/>
  <c r="K162" i="3" l="1"/>
  <c r="K161" i="4" s="1"/>
  <c r="L162" i="3"/>
  <c r="L161" i="4" s="1"/>
  <c r="J162" i="3"/>
  <c r="J161" i="4" s="1"/>
  <c r="J177" i="3"/>
  <c r="L177" i="3"/>
  <c r="K177" i="3"/>
  <c r="K176" i="4" s="1"/>
  <c r="L170" i="3"/>
  <c r="L169" i="4" s="1"/>
  <c r="K170" i="3"/>
  <c r="K169" i="4" s="1"/>
  <c r="J170" i="3"/>
  <c r="J169" i="4" s="1"/>
  <c r="L153" i="3"/>
  <c r="L152" i="4" s="1"/>
  <c r="K153" i="3"/>
  <c r="K152" i="4" s="1"/>
  <c r="J153" i="3"/>
  <c r="J152" i="4" s="1"/>
  <c r="L143" i="3"/>
  <c r="L142" i="4" s="1"/>
  <c r="K143" i="3"/>
  <c r="K142" i="4" s="1"/>
  <c r="J143" i="3"/>
  <c r="L137" i="3"/>
  <c r="L136" i="4" s="1"/>
  <c r="K137" i="3"/>
  <c r="K136" i="4" s="1"/>
  <c r="J137" i="3"/>
  <c r="J136" i="4" s="1"/>
  <c r="L131" i="3"/>
  <c r="L130" i="4" s="1"/>
  <c r="K131" i="3"/>
  <c r="K130" i="4" s="1"/>
  <c r="J131" i="3"/>
  <c r="J130" i="4" s="1"/>
  <c r="L125" i="3"/>
  <c r="L124" i="4" s="1"/>
  <c r="K125" i="3"/>
  <c r="K124" i="4" s="1"/>
  <c r="J125" i="3"/>
  <c r="J124" i="4" s="1"/>
  <c r="K118" i="3"/>
  <c r="L109" i="3"/>
  <c r="L108" i="4" s="1"/>
  <c r="K109" i="3"/>
  <c r="K108" i="4" s="1"/>
  <c r="J109" i="3"/>
  <c r="J108" i="4" s="1"/>
  <c r="L100" i="3"/>
  <c r="L99" i="4" s="1"/>
  <c r="K100" i="3"/>
  <c r="K99" i="4" s="1"/>
  <c r="J100" i="3"/>
  <c r="J99" i="4" s="1"/>
  <c r="J96" i="3"/>
  <c r="J95" i="4" s="1"/>
  <c r="L88" i="3"/>
  <c r="L87" i="4" s="1"/>
  <c r="K88" i="3"/>
  <c r="K87" i="4" s="1"/>
  <c r="J88" i="3"/>
  <c r="J87" i="4" s="1"/>
  <c r="L74" i="3"/>
  <c r="K74" i="3"/>
  <c r="K73" i="4" s="1"/>
  <c r="J74" i="3"/>
  <c r="L70" i="3"/>
  <c r="L69" i="4" s="1"/>
  <c r="K70" i="3"/>
  <c r="K69" i="4" s="1"/>
  <c r="J70" i="3"/>
  <c r="J69" i="4" s="1"/>
  <c r="L66" i="3"/>
  <c r="L65" i="4" s="1"/>
  <c r="K66" i="3"/>
  <c r="K65" i="4" s="1"/>
  <c r="J66" i="3"/>
  <c r="J65" i="4" s="1"/>
  <c r="L59" i="3"/>
  <c r="L58" i="4" s="1"/>
  <c r="K59" i="3"/>
  <c r="K58" i="4" s="1"/>
  <c r="J59" i="3"/>
  <c r="J58" i="4" s="1"/>
  <c r="L53" i="3"/>
  <c r="L52" i="4" s="1"/>
  <c r="K53" i="3"/>
  <c r="K52" i="4" s="1"/>
  <c r="J53" i="3"/>
  <c r="J52" i="4" s="1"/>
  <c r="L40" i="3"/>
  <c r="L39" i="4" s="1"/>
  <c r="K40" i="3"/>
  <c r="K39" i="4" s="1"/>
  <c r="J40" i="3"/>
  <c r="J39" i="4" s="1"/>
  <c r="K30" i="3"/>
  <c r="K29" i="4" s="1"/>
  <c r="K15" i="3"/>
  <c r="I176" i="2" l="1"/>
  <c r="J176" i="4"/>
  <c r="J14" i="2"/>
  <c r="K14" i="4"/>
  <c r="I142" i="2"/>
  <c r="J142" i="4"/>
  <c r="K73" i="2"/>
  <c r="L73" i="4"/>
  <c r="I73" i="2"/>
  <c r="J73" i="4"/>
  <c r="J117" i="2"/>
  <c r="K117" i="4"/>
  <c r="K176" i="2"/>
  <c r="L176" i="4"/>
  <c r="K39" i="3"/>
  <c r="J39" i="2"/>
  <c r="J95" i="3"/>
  <c r="I95" i="2"/>
  <c r="J124" i="3"/>
  <c r="J123" i="4" s="1"/>
  <c r="I124" i="2"/>
  <c r="L124" i="3"/>
  <c r="L123" i="4" s="1"/>
  <c r="K124" i="2"/>
  <c r="K130" i="3"/>
  <c r="K129" i="4" s="1"/>
  <c r="J130" i="2"/>
  <c r="J136" i="3"/>
  <c r="J135" i="4" s="1"/>
  <c r="I136" i="2"/>
  <c r="L136" i="3"/>
  <c r="L135" i="4" s="1"/>
  <c r="K136" i="2"/>
  <c r="J39" i="3"/>
  <c r="I39" i="2"/>
  <c r="L39" i="3"/>
  <c r="K39" i="2"/>
  <c r="K124" i="3"/>
  <c r="K123" i="4" s="1"/>
  <c r="J124" i="2"/>
  <c r="J130" i="3"/>
  <c r="J129" i="4" s="1"/>
  <c r="I130" i="2"/>
  <c r="L130" i="3"/>
  <c r="L129" i="4" s="1"/>
  <c r="K130" i="2"/>
  <c r="K136" i="3"/>
  <c r="K135" i="4" s="1"/>
  <c r="J136" i="2"/>
  <c r="K29" i="3"/>
  <c r="K28" i="4" s="1"/>
  <c r="J29" i="2"/>
  <c r="J29" i="3"/>
  <c r="J28" i="4" s="1"/>
  <c r="I29" i="2"/>
  <c r="L87" i="3"/>
  <c r="L86" i="4" s="1"/>
  <c r="K87" i="2"/>
  <c r="K87" i="3"/>
  <c r="K86" i="4" s="1"/>
  <c r="J87" i="2"/>
  <c r="J87" i="3"/>
  <c r="J86" i="4" s="1"/>
  <c r="I87" i="2"/>
  <c r="L52" i="3"/>
  <c r="L51" i="4" s="1"/>
  <c r="K52" i="2"/>
  <c r="K52" i="3"/>
  <c r="K51" i="4" s="1"/>
  <c r="J52" i="2"/>
  <c r="J52" i="3"/>
  <c r="J51" i="4" s="1"/>
  <c r="I52" i="2"/>
  <c r="L58" i="3"/>
  <c r="L57" i="4" s="1"/>
  <c r="K58" i="2"/>
  <c r="K58" i="3"/>
  <c r="K57" i="4" s="1"/>
  <c r="J58" i="2"/>
  <c r="J58" i="3"/>
  <c r="J57" i="4" s="1"/>
  <c r="I58" i="2"/>
  <c r="L65" i="3"/>
  <c r="L64" i="4" s="1"/>
  <c r="K65" i="2"/>
  <c r="K65" i="3"/>
  <c r="K64" i="4" s="1"/>
  <c r="J65" i="2"/>
  <c r="J65" i="3"/>
  <c r="J64" i="4" s="1"/>
  <c r="I65" i="2"/>
  <c r="L69" i="3"/>
  <c r="L68" i="4" s="1"/>
  <c r="K69" i="2"/>
  <c r="K69" i="3"/>
  <c r="K68" i="4" s="1"/>
  <c r="J69" i="2"/>
  <c r="J69" i="3"/>
  <c r="J68" i="4" s="1"/>
  <c r="I69" i="2"/>
  <c r="L79" i="3"/>
  <c r="L78" i="4" s="1"/>
  <c r="K79" i="2"/>
  <c r="K79" i="3"/>
  <c r="K78" i="4" s="1"/>
  <c r="J79" i="2"/>
  <c r="J79" i="3"/>
  <c r="J78" i="4" s="1"/>
  <c r="I79" i="2"/>
  <c r="K73" i="3"/>
  <c r="K72" i="4" s="1"/>
  <c r="J73" i="2"/>
  <c r="K175" i="3"/>
  <c r="K174" i="4" s="1"/>
  <c r="J176" i="2"/>
  <c r="L152" i="3"/>
  <c r="L151" i="4" s="1"/>
  <c r="K152" i="2"/>
  <c r="K152" i="3"/>
  <c r="K151" i="4" s="1"/>
  <c r="J152" i="2"/>
  <c r="J152" i="3"/>
  <c r="I152" i="2"/>
  <c r="L142" i="3"/>
  <c r="L141" i="4" s="1"/>
  <c r="K142" i="2"/>
  <c r="K142" i="3"/>
  <c r="K141" i="4" s="1"/>
  <c r="J142" i="2"/>
  <c r="L108" i="3"/>
  <c r="L107" i="4" s="1"/>
  <c r="K108" i="2"/>
  <c r="K108" i="3"/>
  <c r="K107" i="4" s="1"/>
  <c r="J108" i="2"/>
  <c r="J108" i="3"/>
  <c r="J107" i="4" s="1"/>
  <c r="I108" i="2"/>
  <c r="L99" i="3"/>
  <c r="K99" i="2"/>
  <c r="K99" i="3"/>
  <c r="J99" i="2"/>
  <c r="J99" i="3"/>
  <c r="I99" i="2"/>
  <c r="L161" i="3"/>
  <c r="K161" i="2"/>
  <c r="K161" i="3"/>
  <c r="J161" i="2"/>
  <c r="J161" i="3"/>
  <c r="I161" i="2"/>
  <c r="L169" i="3"/>
  <c r="L168" i="4" s="1"/>
  <c r="K169" i="2"/>
  <c r="K169" i="3"/>
  <c r="K168" i="4" s="1"/>
  <c r="J169" i="2"/>
  <c r="J169" i="3"/>
  <c r="J168" i="4" s="1"/>
  <c r="I169" i="2"/>
  <c r="J73" i="3"/>
  <c r="L73" i="3"/>
  <c r="J142" i="3"/>
  <c r="J141" i="4" s="1"/>
  <c r="J176" i="3"/>
  <c r="L160" i="3"/>
  <c r="K176" i="3"/>
  <c r="J118" i="3"/>
  <c r="L36" i="3"/>
  <c r="L24" i="3"/>
  <c r="K20" i="3"/>
  <c r="K36" i="3"/>
  <c r="L96" i="3"/>
  <c r="J175" i="3"/>
  <c r="L175" i="3"/>
  <c r="L176" i="3"/>
  <c r="J15" i="3"/>
  <c r="I14" i="2" s="1"/>
  <c r="K24" i="3"/>
  <c r="L20" i="3"/>
  <c r="J20" i="3"/>
  <c r="I19" i="2" s="1"/>
  <c r="J24" i="3"/>
  <c r="I23" i="2" s="1"/>
  <c r="L30" i="3"/>
  <c r="L118" i="3"/>
  <c r="K14" i="3"/>
  <c r="K13" i="3"/>
  <c r="K116" i="3"/>
  <c r="K117" i="3"/>
  <c r="J36" i="3"/>
  <c r="L15" i="3"/>
  <c r="K96" i="3"/>
  <c r="D28" i="10"/>
  <c r="E28" i="10"/>
  <c r="C28" i="10"/>
  <c r="C25" i="10" s="1"/>
  <c r="C20" i="10"/>
  <c r="E20" i="10"/>
  <c r="C16" i="10"/>
  <c r="E16" i="10"/>
  <c r="D16" i="10"/>
  <c r="D14" i="10"/>
  <c r="E14" i="10"/>
  <c r="E18" i="10"/>
  <c r="D18" i="10"/>
  <c r="C18" i="10"/>
  <c r="J19" i="2" l="1"/>
  <c r="K19" i="4"/>
  <c r="J95" i="2"/>
  <c r="K95" i="4"/>
  <c r="J115" i="2"/>
  <c r="K115" i="4"/>
  <c r="K29" i="2"/>
  <c r="L29" i="4"/>
  <c r="J23" i="2"/>
  <c r="K23" i="4"/>
  <c r="I174" i="2"/>
  <c r="J174" i="4"/>
  <c r="K23" i="2"/>
  <c r="L23" i="4"/>
  <c r="K159" i="2"/>
  <c r="L159" i="4"/>
  <c r="I72" i="2"/>
  <c r="J72" i="4"/>
  <c r="I160" i="2"/>
  <c r="J160" i="4"/>
  <c r="K160" i="2"/>
  <c r="L160" i="4"/>
  <c r="J98" i="2"/>
  <c r="K98" i="4"/>
  <c r="K38" i="2"/>
  <c r="L38" i="4"/>
  <c r="J38" i="2"/>
  <c r="K38" i="4"/>
  <c r="K117" i="2"/>
  <c r="L117" i="4"/>
  <c r="K174" i="2"/>
  <c r="L174" i="4"/>
  <c r="K72" i="2"/>
  <c r="L72" i="4"/>
  <c r="K14" i="2"/>
  <c r="L14" i="4"/>
  <c r="J12" i="2"/>
  <c r="K12" i="4"/>
  <c r="J12" i="4"/>
  <c r="K95" i="2"/>
  <c r="L95" i="4"/>
  <c r="K35" i="2"/>
  <c r="L35" i="4"/>
  <c r="I175" i="2"/>
  <c r="J175" i="4"/>
  <c r="J116" i="2"/>
  <c r="K116" i="4"/>
  <c r="K19" i="2"/>
  <c r="L19" i="4"/>
  <c r="J175" i="2"/>
  <c r="K175" i="4"/>
  <c r="I35" i="2"/>
  <c r="J35" i="4"/>
  <c r="J13" i="2"/>
  <c r="K13" i="4"/>
  <c r="K175" i="2"/>
  <c r="L175" i="4"/>
  <c r="J35" i="2"/>
  <c r="K35" i="4"/>
  <c r="I117" i="2"/>
  <c r="J117" i="4"/>
  <c r="J160" i="2"/>
  <c r="K160" i="4"/>
  <c r="I98" i="2"/>
  <c r="J98" i="4"/>
  <c r="K98" i="2"/>
  <c r="L98" i="4"/>
  <c r="I151" i="2"/>
  <c r="J151" i="4"/>
  <c r="I38" i="2"/>
  <c r="J38" i="4"/>
  <c r="I94" i="2"/>
  <c r="J94" i="4"/>
  <c r="J94" i="3"/>
  <c r="J160" i="3"/>
  <c r="K160" i="3"/>
  <c r="J151" i="3"/>
  <c r="K135" i="3"/>
  <c r="K134" i="4" s="1"/>
  <c r="J135" i="2"/>
  <c r="L129" i="3"/>
  <c r="L128" i="4" s="1"/>
  <c r="K129" i="2"/>
  <c r="J129" i="3"/>
  <c r="J128" i="4" s="1"/>
  <c r="I129" i="2"/>
  <c r="K123" i="3"/>
  <c r="K122" i="4" s="1"/>
  <c r="J123" i="2"/>
  <c r="L135" i="3"/>
  <c r="L134" i="4" s="1"/>
  <c r="K135" i="2"/>
  <c r="J135" i="3"/>
  <c r="J134" i="4" s="1"/>
  <c r="I135" i="2"/>
  <c r="K129" i="3"/>
  <c r="K128" i="4" s="1"/>
  <c r="J129" i="2"/>
  <c r="L123" i="3"/>
  <c r="L122" i="4" s="1"/>
  <c r="K123" i="2"/>
  <c r="J123" i="3"/>
  <c r="J122" i="4" s="1"/>
  <c r="I123" i="2"/>
  <c r="K28" i="3"/>
  <c r="J28" i="2"/>
  <c r="J28" i="3"/>
  <c r="I28" i="2"/>
  <c r="L86" i="3"/>
  <c r="L85" i="4" s="1"/>
  <c r="K86" i="2"/>
  <c r="K86" i="3"/>
  <c r="K85" i="4" s="1"/>
  <c r="J86" i="2"/>
  <c r="J86" i="3"/>
  <c r="J85" i="4" s="1"/>
  <c r="I86" i="2"/>
  <c r="L51" i="3"/>
  <c r="L50" i="4" s="1"/>
  <c r="K51" i="2"/>
  <c r="K51" i="3"/>
  <c r="K50" i="4" s="1"/>
  <c r="J51" i="2"/>
  <c r="J51" i="3"/>
  <c r="J50" i="4" s="1"/>
  <c r="I51" i="2"/>
  <c r="L57" i="3"/>
  <c r="L56" i="4" s="1"/>
  <c r="K57" i="2"/>
  <c r="K57" i="3"/>
  <c r="K56" i="4" s="1"/>
  <c r="J57" i="2"/>
  <c r="J57" i="3"/>
  <c r="J56" i="4" s="1"/>
  <c r="I57" i="2"/>
  <c r="L64" i="3"/>
  <c r="K64" i="2"/>
  <c r="K64" i="3"/>
  <c r="J64" i="2"/>
  <c r="J64" i="3"/>
  <c r="I64" i="2"/>
  <c r="L68" i="3"/>
  <c r="K68" i="2"/>
  <c r="K68" i="3"/>
  <c r="J68" i="2"/>
  <c r="J68" i="3"/>
  <c r="I68" i="2"/>
  <c r="L78" i="3"/>
  <c r="L77" i="4" s="1"/>
  <c r="K78" i="2"/>
  <c r="K78" i="3"/>
  <c r="K77" i="4" s="1"/>
  <c r="J78" i="2"/>
  <c r="J78" i="3"/>
  <c r="J77" i="4" s="1"/>
  <c r="I78" i="2"/>
  <c r="K72" i="3"/>
  <c r="K71" i="4" s="1"/>
  <c r="J72" i="2"/>
  <c r="K174" i="3"/>
  <c r="K173" i="4" s="1"/>
  <c r="J174" i="2"/>
  <c r="L151" i="3"/>
  <c r="L150" i="4" s="1"/>
  <c r="K151" i="2"/>
  <c r="K151" i="3"/>
  <c r="K150" i="4" s="1"/>
  <c r="J151" i="2"/>
  <c r="L141" i="3"/>
  <c r="L140" i="4" s="1"/>
  <c r="K141" i="2"/>
  <c r="K141" i="3"/>
  <c r="K140" i="4" s="1"/>
  <c r="J141" i="2"/>
  <c r="J141" i="3"/>
  <c r="J140" i="4" s="1"/>
  <c r="I141" i="2"/>
  <c r="L107" i="3"/>
  <c r="L106" i="4" s="1"/>
  <c r="K107" i="2"/>
  <c r="K107" i="3"/>
  <c r="K106" i="4" s="1"/>
  <c r="J107" i="2"/>
  <c r="J107" i="3"/>
  <c r="J106" i="4" s="1"/>
  <c r="I107" i="2"/>
  <c r="L168" i="3"/>
  <c r="L167" i="4" s="1"/>
  <c r="K168" i="2"/>
  <c r="K168" i="3"/>
  <c r="K167" i="4" s="1"/>
  <c r="J168" i="2"/>
  <c r="J168" i="3"/>
  <c r="J167" i="4" s="1"/>
  <c r="I168" i="2"/>
  <c r="E13" i="10"/>
  <c r="L72" i="3"/>
  <c r="E25" i="10"/>
  <c r="D25" i="10"/>
  <c r="J72" i="3"/>
  <c r="L19" i="3"/>
  <c r="K19" i="3"/>
  <c r="J19" i="3"/>
  <c r="I18" i="2" s="1"/>
  <c r="J13" i="3"/>
  <c r="I12" i="2" s="1"/>
  <c r="L23" i="3"/>
  <c r="K23" i="3"/>
  <c r="J23" i="3"/>
  <c r="I22" i="2" s="1"/>
  <c r="L29" i="3"/>
  <c r="L35" i="3"/>
  <c r="K35" i="3"/>
  <c r="J35" i="3"/>
  <c r="L95" i="3"/>
  <c r="K95" i="3"/>
  <c r="L117" i="3"/>
  <c r="K115" i="3"/>
  <c r="J116" i="3"/>
  <c r="J149" i="3"/>
  <c r="J148" i="3"/>
  <c r="J150" i="3"/>
  <c r="L159" i="3"/>
  <c r="J159" i="3"/>
  <c r="L174" i="3"/>
  <c r="J174" i="3"/>
  <c r="D20" i="10"/>
  <c r="D13" i="10"/>
  <c r="C13" i="10"/>
  <c r="C12" i="10" s="1"/>
  <c r="J117" i="3"/>
  <c r="J14" i="3"/>
  <c r="I13" i="2" s="1"/>
  <c r="L116" i="3"/>
  <c r="L14" i="3"/>
  <c r="L13" i="3"/>
  <c r="J18" i="3" l="1"/>
  <c r="I17" i="2" s="1"/>
  <c r="K115" i="2"/>
  <c r="L115" i="4"/>
  <c r="I148" i="2"/>
  <c r="J148" i="4"/>
  <c r="J94" i="2"/>
  <c r="K94" i="4"/>
  <c r="K22" i="2"/>
  <c r="L22" i="4"/>
  <c r="K71" i="2"/>
  <c r="L71" i="4"/>
  <c r="I159" i="2"/>
  <c r="J159" i="4"/>
  <c r="K12" i="2"/>
  <c r="L12" i="4"/>
  <c r="K158" i="2"/>
  <c r="L158" i="4"/>
  <c r="I115" i="2"/>
  <c r="J115" i="4"/>
  <c r="K94" i="2"/>
  <c r="L94" i="4"/>
  <c r="K28" i="2"/>
  <c r="L28" i="4"/>
  <c r="I71" i="2"/>
  <c r="J71" i="4"/>
  <c r="J67" i="2"/>
  <c r="K67" i="4"/>
  <c r="I63" i="2"/>
  <c r="J63" i="4"/>
  <c r="K63" i="2"/>
  <c r="L63" i="4"/>
  <c r="I27" i="2"/>
  <c r="J27" i="4"/>
  <c r="I93" i="2"/>
  <c r="J93" i="4"/>
  <c r="I158" i="2"/>
  <c r="J158" i="4"/>
  <c r="K34" i="2"/>
  <c r="L34" i="4"/>
  <c r="K18" i="2"/>
  <c r="L18" i="4"/>
  <c r="K13" i="2"/>
  <c r="L13" i="4"/>
  <c r="I116" i="2"/>
  <c r="J116" i="4"/>
  <c r="I173" i="2"/>
  <c r="J173" i="4"/>
  <c r="I149" i="2"/>
  <c r="J149" i="4"/>
  <c r="J114" i="2"/>
  <c r="K114" i="4"/>
  <c r="I34" i="2"/>
  <c r="J34" i="4"/>
  <c r="I150" i="2"/>
  <c r="J150" i="4"/>
  <c r="K173" i="2"/>
  <c r="L173" i="4"/>
  <c r="I147" i="2"/>
  <c r="J147" i="4"/>
  <c r="K116" i="2"/>
  <c r="L116" i="4"/>
  <c r="J34" i="2"/>
  <c r="K34" i="4"/>
  <c r="J22" i="2"/>
  <c r="K22" i="4"/>
  <c r="J18" i="2"/>
  <c r="K18" i="4"/>
  <c r="I67" i="2"/>
  <c r="J67" i="4"/>
  <c r="K67" i="2"/>
  <c r="L67" i="4"/>
  <c r="J63" i="2"/>
  <c r="K63" i="4"/>
  <c r="J27" i="2"/>
  <c r="K27" i="4"/>
  <c r="J159" i="2"/>
  <c r="K159" i="4"/>
  <c r="K159" i="3"/>
  <c r="J93" i="3"/>
  <c r="J122" i="3"/>
  <c r="J121" i="4" s="1"/>
  <c r="I122" i="2"/>
  <c r="L122" i="3"/>
  <c r="L121" i="4" s="1"/>
  <c r="K122" i="2"/>
  <c r="K128" i="3"/>
  <c r="K127" i="4" s="1"/>
  <c r="J128" i="2"/>
  <c r="J134" i="3"/>
  <c r="J133" i="4" s="1"/>
  <c r="I134" i="2"/>
  <c r="L134" i="3"/>
  <c r="L133" i="4" s="1"/>
  <c r="K134" i="2"/>
  <c r="K122" i="3"/>
  <c r="K121" i="4" s="1"/>
  <c r="J122" i="2"/>
  <c r="J128" i="3"/>
  <c r="J127" i="4" s="1"/>
  <c r="I128" i="2"/>
  <c r="L128" i="3"/>
  <c r="L127" i="4" s="1"/>
  <c r="K128" i="2"/>
  <c r="K134" i="3"/>
  <c r="K133" i="4" s="1"/>
  <c r="J134" i="2"/>
  <c r="L85" i="3"/>
  <c r="L84" i="4" s="1"/>
  <c r="K85" i="2"/>
  <c r="K85" i="3"/>
  <c r="K84" i="4" s="1"/>
  <c r="J85" i="2"/>
  <c r="J85" i="3"/>
  <c r="J84" i="4" s="1"/>
  <c r="I85" i="2"/>
  <c r="L50" i="3"/>
  <c r="L49" i="4" s="1"/>
  <c r="K50" i="2"/>
  <c r="K50" i="3"/>
  <c r="K49" i="4" s="1"/>
  <c r="J50" i="2"/>
  <c r="J50" i="3"/>
  <c r="J49" i="4" s="1"/>
  <c r="I50" i="2"/>
  <c r="L56" i="3"/>
  <c r="L55" i="4" s="1"/>
  <c r="K56" i="2"/>
  <c r="K56" i="3"/>
  <c r="K55" i="4" s="1"/>
  <c r="J56" i="2"/>
  <c r="J56" i="3"/>
  <c r="J55" i="4" s="1"/>
  <c r="I56" i="2"/>
  <c r="L77" i="3"/>
  <c r="L76" i="4" s="1"/>
  <c r="K77" i="2"/>
  <c r="K77" i="3"/>
  <c r="K76" i="4" s="1"/>
  <c r="J77" i="2"/>
  <c r="J77" i="3"/>
  <c r="J76" i="4" s="1"/>
  <c r="I77" i="2"/>
  <c r="J71" i="2"/>
  <c r="K63" i="3"/>
  <c r="K62" i="4" s="1"/>
  <c r="K173" i="3"/>
  <c r="K172" i="4" s="1"/>
  <c r="J173" i="2"/>
  <c r="K150" i="2"/>
  <c r="L149" i="3"/>
  <c r="L148" i="3"/>
  <c r="L147" i="4" s="1"/>
  <c r="L150" i="3"/>
  <c r="K150" i="3"/>
  <c r="J150" i="2"/>
  <c r="K148" i="3"/>
  <c r="K147" i="4" s="1"/>
  <c r="K149" i="3"/>
  <c r="L140" i="3"/>
  <c r="L139" i="4" s="1"/>
  <c r="K140" i="2"/>
  <c r="K140" i="3"/>
  <c r="K139" i="4" s="1"/>
  <c r="J140" i="2"/>
  <c r="J140" i="3"/>
  <c r="J139" i="4" s="1"/>
  <c r="I140" i="2"/>
  <c r="L106" i="3"/>
  <c r="L105" i="4" s="1"/>
  <c r="K106" i="2"/>
  <c r="K106" i="3"/>
  <c r="K105" i="4" s="1"/>
  <c r="J106" i="2"/>
  <c r="J106" i="3"/>
  <c r="J105" i="4" s="1"/>
  <c r="I106" i="2"/>
  <c r="L167" i="3"/>
  <c r="L166" i="4" s="1"/>
  <c r="K167" i="2"/>
  <c r="K167" i="3"/>
  <c r="K166" i="4" s="1"/>
  <c r="J167" i="2"/>
  <c r="J167" i="3"/>
  <c r="J166" i="4" s="1"/>
  <c r="I167" i="2"/>
  <c r="E12" i="10"/>
  <c r="E11" i="10" s="1"/>
  <c r="E31" i="10" s="1"/>
  <c r="E33" i="13" s="1"/>
  <c r="E32" i="13" s="1"/>
  <c r="E31" i="13" s="1"/>
  <c r="E30" i="13" s="1"/>
  <c r="D12" i="10"/>
  <c r="D11" i="10" s="1"/>
  <c r="D31" i="10" s="1"/>
  <c r="D33" i="13" s="1"/>
  <c r="D32" i="13" s="1"/>
  <c r="D31" i="13" s="1"/>
  <c r="D30" i="13" s="1"/>
  <c r="J63" i="3"/>
  <c r="C11" i="10"/>
  <c r="C31" i="10" s="1"/>
  <c r="C33" i="13" s="1"/>
  <c r="C32" i="13" s="1"/>
  <c r="C31" i="13" s="1"/>
  <c r="C30" i="13" s="1"/>
  <c r="L63" i="3"/>
  <c r="L18" i="3"/>
  <c r="K18" i="3"/>
  <c r="L28" i="3"/>
  <c r="L34" i="3"/>
  <c r="K34" i="3"/>
  <c r="J34" i="3"/>
  <c r="L94" i="3"/>
  <c r="K94" i="3"/>
  <c r="J92" i="3"/>
  <c r="L115" i="3"/>
  <c r="K114" i="3"/>
  <c r="J115" i="3"/>
  <c r="J147" i="3"/>
  <c r="L158" i="3"/>
  <c r="J158" i="3"/>
  <c r="L173" i="3"/>
  <c r="J173" i="3"/>
  <c r="I172" i="2" l="1"/>
  <c r="J172" i="4"/>
  <c r="I91" i="2"/>
  <c r="J91" i="4"/>
  <c r="K172" i="2"/>
  <c r="L172" i="4"/>
  <c r="I114" i="2"/>
  <c r="J114" i="4"/>
  <c r="J93" i="2"/>
  <c r="K93" i="4"/>
  <c r="K33" i="2"/>
  <c r="L33" i="4"/>
  <c r="K62" i="2"/>
  <c r="L62" i="4"/>
  <c r="I157" i="2"/>
  <c r="J157" i="4"/>
  <c r="J113" i="2"/>
  <c r="K113" i="4"/>
  <c r="K93" i="2"/>
  <c r="L93" i="4"/>
  <c r="K27" i="2"/>
  <c r="L27" i="4"/>
  <c r="K148" i="2"/>
  <c r="L148" i="4"/>
  <c r="I92" i="2"/>
  <c r="J92" i="4"/>
  <c r="K157" i="2"/>
  <c r="L157" i="4"/>
  <c r="K114" i="2"/>
  <c r="L114" i="4"/>
  <c r="I33" i="2"/>
  <c r="J33" i="4"/>
  <c r="J17" i="2"/>
  <c r="K17" i="4"/>
  <c r="K12" i="3"/>
  <c r="K11" i="4" s="1"/>
  <c r="I62" i="2"/>
  <c r="J62" i="4"/>
  <c r="J149" i="2"/>
  <c r="K149" i="4"/>
  <c r="J158" i="2"/>
  <c r="K158" i="4"/>
  <c r="I146" i="2"/>
  <c r="J146" i="4"/>
  <c r="J33" i="2"/>
  <c r="K33" i="4"/>
  <c r="K17" i="2"/>
  <c r="L17" i="4"/>
  <c r="J148" i="2"/>
  <c r="K148" i="4"/>
  <c r="K149" i="2"/>
  <c r="L149" i="4"/>
  <c r="K158" i="3"/>
  <c r="K133" i="3"/>
  <c r="J133" i="2"/>
  <c r="L127" i="3"/>
  <c r="K127" i="2"/>
  <c r="J127" i="3"/>
  <c r="I127" i="2"/>
  <c r="K121" i="3"/>
  <c r="J121" i="2"/>
  <c r="L133" i="3"/>
  <c r="K133" i="2"/>
  <c r="J133" i="3"/>
  <c r="I133" i="2"/>
  <c r="K127" i="3"/>
  <c r="J127" i="2"/>
  <c r="L121" i="3"/>
  <c r="K121" i="2"/>
  <c r="J121" i="3"/>
  <c r="I121" i="2"/>
  <c r="L84" i="3"/>
  <c r="L83" i="4" s="1"/>
  <c r="K84" i="2"/>
  <c r="K84" i="3"/>
  <c r="K83" i="4" s="1"/>
  <c r="J84" i="2"/>
  <c r="J84" i="3"/>
  <c r="J83" i="4" s="1"/>
  <c r="I84" i="2"/>
  <c r="L49" i="3"/>
  <c r="L48" i="4" s="1"/>
  <c r="K49" i="2"/>
  <c r="K49" i="3"/>
  <c r="K48" i="4" s="1"/>
  <c r="J49" i="2"/>
  <c r="J49" i="3"/>
  <c r="J48" i="4" s="1"/>
  <c r="I49" i="2"/>
  <c r="L55" i="3"/>
  <c r="K55" i="2"/>
  <c r="K55" i="3"/>
  <c r="J55" i="2"/>
  <c r="J55" i="3"/>
  <c r="I55" i="2"/>
  <c r="L76" i="3"/>
  <c r="K76" i="2"/>
  <c r="K76" i="3"/>
  <c r="J76" i="2"/>
  <c r="J76" i="3"/>
  <c r="I76" i="2"/>
  <c r="J62" i="2"/>
  <c r="K62" i="3"/>
  <c r="K61" i="4" s="1"/>
  <c r="K172" i="3"/>
  <c r="J172" i="2"/>
  <c r="K147" i="2"/>
  <c r="L147" i="3"/>
  <c r="L146" i="4" s="1"/>
  <c r="J147" i="2"/>
  <c r="K147" i="3"/>
  <c r="K146" i="4" s="1"/>
  <c r="L139" i="3"/>
  <c r="K139" i="2"/>
  <c r="K139" i="3"/>
  <c r="J139" i="2"/>
  <c r="I139" i="2"/>
  <c r="J139" i="3"/>
  <c r="L105" i="3"/>
  <c r="L104" i="4" s="1"/>
  <c r="K105" i="2"/>
  <c r="K105" i="3"/>
  <c r="K104" i="4" s="1"/>
  <c r="J105" i="2"/>
  <c r="J105" i="3"/>
  <c r="J104" i="4" s="1"/>
  <c r="I105" i="2"/>
  <c r="L166" i="3"/>
  <c r="L165" i="4" s="1"/>
  <c r="K166" i="2"/>
  <c r="K166" i="3"/>
  <c r="K165" i="4" s="1"/>
  <c r="J166" i="2"/>
  <c r="J166" i="3"/>
  <c r="J165" i="4" s="1"/>
  <c r="I166" i="2"/>
  <c r="L62" i="3"/>
  <c r="J62" i="3"/>
  <c r="L33" i="3"/>
  <c r="K33" i="3"/>
  <c r="J33" i="3"/>
  <c r="L93" i="3"/>
  <c r="K93" i="3"/>
  <c r="J91" i="3"/>
  <c r="L114" i="3"/>
  <c r="J114" i="3"/>
  <c r="J146" i="3"/>
  <c r="L157" i="3"/>
  <c r="K157" i="3"/>
  <c r="J157" i="3"/>
  <c r="L172" i="3"/>
  <c r="J172" i="3"/>
  <c r="J113" i="3" l="1"/>
  <c r="I145" i="2"/>
  <c r="J145" i="4"/>
  <c r="K54" i="2"/>
  <c r="L54" i="4"/>
  <c r="K120" i="2"/>
  <c r="L120" i="4"/>
  <c r="K126" i="2"/>
  <c r="L126" i="4"/>
  <c r="I171" i="2"/>
  <c r="J171" i="4"/>
  <c r="K156" i="2"/>
  <c r="L156" i="4"/>
  <c r="I90" i="2"/>
  <c r="J90" i="4"/>
  <c r="J32" i="2"/>
  <c r="K32" i="4"/>
  <c r="I138" i="2"/>
  <c r="J138" i="4"/>
  <c r="J157" i="2"/>
  <c r="K157" i="4"/>
  <c r="J92" i="2"/>
  <c r="K92" i="4"/>
  <c r="K32" i="2"/>
  <c r="L32" i="4"/>
  <c r="I54" i="2"/>
  <c r="J54" i="4"/>
  <c r="J120" i="2"/>
  <c r="K120" i="4"/>
  <c r="I156" i="2"/>
  <c r="J156" i="4"/>
  <c r="I113" i="2"/>
  <c r="J113" i="4"/>
  <c r="K92" i="2"/>
  <c r="L92" i="4"/>
  <c r="I61" i="2"/>
  <c r="J61" i="4"/>
  <c r="K171" i="2"/>
  <c r="L171" i="4"/>
  <c r="K138" i="2"/>
  <c r="L138" i="4"/>
  <c r="J75" i="2"/>
  <c r="K75" i="4"/>
  <c r="I132" i="2"/>
  <c r="J132" i="4"/>
  <c r="J156" i="2"/>
  <c r="K156" i="4"/>
  <c r="K113" i="2"/>
  <c r="L113" i="4"/>
  <c r="I32" i="2"/>
  <c r="J32" i="4"/>
  <c r="K61" i="2"/>
  <c r="L61" i="4"/>
  <c r="J138" i="2"/>
  <c r="K138" i="4"/>
  <c r="J171" i="2"/>
  <c r="K171" i="4"/>
  <c r="I75" i="2"/>
  <c r="J75" i="4"/>
  <c r="K75" i="2"/>
  <c r="L75" i="4"/>
  <c r="J54" i="2"/>
  <c r="K54" i="4"/>
  <c r="I120" i="2"/>
  <c r="J120" i="4"/>
  <c r="J126" i="2"/>
  <c r="K126" i="4"/>
  <c r="K132" i="2"/>
  <c r="L132" i="4"/>
  <c r="I126" i="2"/>
  <c r="J126" i="4"/>
  <c r="J132" i="2"/>
  <c r="K132" i="4"/>
  <c r="K113" i="3"/>
  <c r="L83" i="3"/>
  <c r="L82" i="4" s="1"/>
  <c r="K83" i="2"/>
  <c r="K83" i="3"/>
  <c r="K82" i="4" s="1"/>
  <c r="J83" i="2"/>
  <c r="J83" i="3"/>
  <c r="J82" i="4" s="1"/>
  <c r="I83" i="2"/>
  <c r="L48" i="3"/>
  <c r="L47" i="4" s="1"/>
  <c r="K48" i="2"/>
  <c r="K48" i="3"/>
  <c r="J48" i="2"/>
  <c r="J48" i="3"/>
  <c r="J47" i="4" s="1"/>
  <c r="I48" i="2"/>
  <c r="J61" i="2"/>
  <c r="K61" i="3"/>
  <c r="K146" i="2"/>
  <c r="L146" i="3"/>
  <c r="L145" i="4" s="1"/>
  <c r="J146" i="2"/>
  <c r="K146" i="3"/>
  <c r="K145" i="4" s="1"/>
  <c r="L104" i="3"/>
  <c r="L103" i="4" s="1"/>
  <c r="K104" i="2"/>
  <c r="K104" i="3"/>
  <c r="K103" i="4" s="1"/>
  <c r="J104" i="2"/>
  <c r="J104" i="3"/>
  <c r="J103" i="4" s="1"/>
  <c r="I104" i="2"/>
  <c r="L165" i="3"/>
  <c r="L164" i="4" s="1"/>
  <c r="K165" i="2"/>
  <c r="K165" i="3"/>
  <c r="K164" i="4" s="1"/>
  <c r="J165" i="2"/>
  <c r="J165" i="3"/>
  <c r="J164" i="4" s="1"/>
  <c r="I165" i="2"/>
  <c r="J61" i="3"/>
  <c r="L61" i="3"/>
  <c r="L12" i="3"/>
  <c r="J11" i="2"/>
  <c r="L92" i="3"/>
  <c r="K92" i="3"/>
  <c r="J90" i="3"/>
  <c r="L113" i="3"/>
  <c r="K112" i="3"/>
  <c r="J145" i="3"/>
  <c r="L156" i="3"/>
  <c r="K156" i="3"/>
  <c r="J156" i="3"/>
  <c r="K155" i="2" l="1"/>
  <c r="L155" i="4"/>
  <c r="J60" i="2"/>
  <c r="K60" i="4"/>
  <c r="I144" i="2"/>
  <c r="J144" i="4"/>
  <c r="I112" i="2"/>
  <c r="J112" i="4"/>
  <c r="K60" i="2"/>
  <c r="L60" i="4"/>
  <c r="J155" i="2"/>
  <c r="K155" i="4"/>
  <c r="J111" i="2"/>
  <c r="K111" i="4"/>
  <c r="K91" i="2"/>
  <c r="L91" i="4"/>
  <c r="I60" i="2"/>
  <c r="J60" i="4"/>
  <c r="I89" i="2"/>
  <c r="J89" i="4"/>
  <c r="K11" i="2"/>
  <c r="L11" i="4"/>
  <c r="K47" i="4"/>
  <c r="K112" i="2"/>
  <c r="L112" i="4"/>
  <c r="I155" i="2"/>
  <c r="J155" i="4"/>
  <c r="J91" i="2"/>
  <c r="K91" i="4"/>
  <c r="J112" i="2"/>
  <c r="K112" i="4"/>
  <c r="I47" i="2"/>
  <c r="J43" i="3"/>
  <c r="J42" i="4" s="1"/>
  <c r="J47" i="2"/>
  <c r="K43" i="3"/>
  <c r="K42" i="4" s="1"/>
  <c r="K47" i="2"/>
  <c r="L43" i="3"/>
  <c r="L42" i="4" s="1"/>
  <c r="L82" i="3"/>
  <c r="K82" i="2"/>
  <c r="K82" i="3"/>
  <c r="J82" i="2"/>
  <c r="J82" i="3"/>
  <c r="I82" i="2"/>
  <c r="K145" i="2"/>
  <c r="L145" i="3"/>
  <c r="J145" i="2"/>
  <c r="K145" i="3"/>
  <c r="L103" i="3"/>
  <c r="L102" i="4" s="1"/>
  <c r="K103" i="2"/>
  <c r="K103" i="3"/>
  <c r="K102" i="4" s="1"/>
  <c r="J103" i="2"/>
  <c r="J103" i="3"/>
  <c r="J102" i="4" s="1"/>
  <c r="I103" i="2"/>
  <c r="L164" i="3"/>
  <c r="K164" i="2"/>
  <c r="K164" i="3"/>
  <c r="J164" i="2"/>
  <c r="J164" i="3"/>
  <c r="I164" i="2"/>
  <c r="L11" i="3"/>
  <c r="K11" i="3"/>
  <c r="K10" i="3" s="1"/>
  <c r="K9" i="4" s="1"/>
  <c r="L91" i="3"/>
  <c r="K91" i="3"/>
  <c r="L112" i="3"/>
  <c r="K111" i="3"/>
  <c r="J112" i="3"/>
  <c r="L155" i="3"/>
  <c r="K155" i="3"/>
  <c r="J155" i="3"/>
  <c r="I111" i="2" l="1"/>
  <c r="J111" i="4"/>
  <c r="I163" i="2"/>
  <c r="J163" i="4"/>
  <c r="I81" i="2"/>
  <c r="J81" i="4"/>
  <c r="J10" i="2"/>
  <c r="K10" i="4"/>
  <c r="J154" i="2"/>
  <c r="K154" i="4"/>
  <c r="K111" i="2"/>
  <c r="L111" i="4"/>
  <c r="J163" i="2"/>
  <c r="K163" i="4"/>
  <c r="K154" i="2"/>
  <c r="L154" i="4"/>
  <c r="J90" i="2"/>
  <c r="K90" i="4"/>
  <c r="J144" i="2"/>
  <c r="K144" i="4"/>
  <c r="K81" i="2"/>
  <c r="L81" i="4"/>
  <c r="J110" i="2"/>
  <c r="K110" i="4"/>
  <c r="K144" i="2"/>
  <c r="L144" i="4"/>
  <c r="K90" i="2"/>
  <c r="L90" i="4"/>
  <c r="K163" i="2"/>
  <c r="L163" i="4"/>
  <c r="I154" i="2"/>
  <c r="J154" i="4"/>
  <c r="K10" i="2"/>
  <c r="L10" i="4"/>
  <c r="J81" i="2"/>
  <c r="K81" i="4"/>
  <c r="L42" i="3"/>
  <c r="K42" i="2"/>
  <c r="K42" i="3"/>
  <c r="J42" i="2"/>
  <c r="J42" i="3"/>
  <c r="J41" i="4" s="1"/>
  <c r="I42" i="2"/>
  <c r="L102" i="3"/>
  <c r="K102" i="2"/>
  <c r="K102" i="3"/>
  <c r="J102" i="2"/>
  <c r="J102" i="3"/>
  <c r="I102" i="2"/>
  <c r="L10" i="3"/>
  <c r="J9" i="2"/>
  <c r="L90" i="3"/>
  <c r="K90" i="3"/>
  <c r="L111" i="3"/>
  <c r="J111" i="3"/>
  <c r="K110" i="2" l="1"/>
  <c r="L110" i="4"/>
  <c r="J101" i="2"/>
  <c r="K101" i="4"/>
  <c r="K41" i="2"/>
  <c r="L41" i="4"/>
  <c r="K89" i="2"/>
  <c r="L89" i="4"/>
  <c r="I101" i="2"/>
  <c r="J101" i="4"/>
  <c r="K101" i="2"/>
  <c r="L101" i="4"/>
  <c r="J41" i="2"/>
  <c r="K41" i="4"/>
  <c r="J89" i="2"/>
  <c r="K89" i="4"/>
  <c r="I110" i="2"/>
  <c r="J110" i="4"/>
  <c r="K9" i="2"/>
  <c r="L9" i="4"/>
  <c r="I41" i="2"/>
  <c r="J12" i="3"/>
  <c r="J11" i="4" s="1"/>
  <c r="L9" i="3"/>
  <c r="K9" i="3"/>
  <c r="K8" i="2" l="1"/>
  <c r="K7" i="2" s="1"/>
  <c r="L8" i="4"/>
  <c r="L7" i="4" s="1"/>
  <c r="J8" i="2"/>
  <c r="J7" i="2" s="1"/>
  <c r="K8" i="4"/>
  <c r="K7" i="4" s="1"/>
  <c r="I11" i="2"/>
  <c r="J11" i="3"/>
  <c r="J10" i="4" s="1"/>
  <c r="L8" i="3"/>
  <c r="K8" i="3"/>
  <c r="K7" i="3" s="1"/>
  <c r="D38" i="13" s="1"/>
  <c r="D37" i="13" s="1"/>
  <c r="D36" i="13" s="1"/>
  <c r="D35" i="13" s="1"/>
  <c r="D29" i="13" s="1"/>
  <c r="D12" i="13" s="1"/>
  <c r="J10" i="3" l="1"/>
  <c r="I10" i="2"/>
  <c r="L7" i="3"/>
  <c r="E38" i="13" s="1"/>
  <c r="E37" i="13" s="1"/>
  <c r="E36" i="13" s="1"/>
  <c r="E35" i="13" s="1"/>
  <c r="E29" i="13" s="1"/>
  <c r="E12" i="13" s="1"/>
  <c r="J9" i="4" l="1"/>
  <c r="J9" i="3"/>
  <c r="I9" i="2"/>
  <c r="J8" i="4" l="1"/>
  <c r="J7" i="4" s="1"/>
  <c r="J8" i="3"/>
  <c r="J7" i="3" s="1"/>
  <c r="C38" i="13" s="1"/>
  <c r="C37" i="13" s="1"/>
  <c r="C36" i="13" s="1"/>
  <c r="C35" i="13" s="1"/>
  <c r="C29" i="13" s="1"/>
  <c r="I8" i="2"/>
  <c r="I7" i="2" s="1"/>
</calcChain>
</file>

<file path=xl/sharedStrings.xml><?xml version="1.0" encoding="utf-8"?>
<sst xmlns="http://schemas.openxmlformats.org/spreadsheetml/2006/main" count="3266" uniqueCount="308">
  <si>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</si>
  <si>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</si>
  <si>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</si>
  <si>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</si>
  <si>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</si>
  <si>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</si>
  <si>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</si>
  <si>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</si>
  <si>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</si>
  <si>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</si>
  <si>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</si>
  <si>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</si>
  <si>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</si>
  <si>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</si>
  <si>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</si>
  <si>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</si>
  <si>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</si>
  <si>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</si>
  <si>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</si>
  <si>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</si>
  <si>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</si>
  <si>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</si>
  <si>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</si>
  <si>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</si>
  <si>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</si>
  <si>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</si>
  <si>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</si>
  <si>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</si>
  <si>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</si>
  <si>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</si>
  <si>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</si>
  <si>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</si>
  <si>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</si>
  <si>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</si>
  <si>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</si>
  <si>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</si>
  <si>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</si>
  <si>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</si>
  <si>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</si>
  <si>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</si>
  <si>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</si>
  <si>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</si>
  <si>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</si>
  <si>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</si>
  <si>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</si>
  <si>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</si>
  <si>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</si>
  <si>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</si>
  <si>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</si>
  <si>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</si>
  <si>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</si>
  <si>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</si>
  <si>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</si>
  <si>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</si>
  <si>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</si>
  <si>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</si>
  <si>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</si>
  <si>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</si>
  <si>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</si>
  <si>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</si>
  <si>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</si>
  <si>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</si>
  <si>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</si>
  <si>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</si>
  <si>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</si>
  <si>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</si>
  <si>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</si>
  <si>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</si>
  <si>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</si>
  <si>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</si>
  <si>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</si>
  <si>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</si>
  <si>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</si>
  <si>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</si>
  <si>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</si>
  <si>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</si>
  <si>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</si>
  <si>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</si>
  <si>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</si>
  <si>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</si>
  <si>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</si>
  <si>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</si>
  <si>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</si>
  <si>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</si>
  <si>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</si>
  <si>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</si>
  <si>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</si>
  <si>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</si>
  <si>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</si>
  <si>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</si>
  <si>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</si>
  <si>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</si>
  <si>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</si>
  <si>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</si>
  <si>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</si>
  <si>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</si>
  <si>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</si>
  <si>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</si>
  <si>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</si>
  <si>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</si>
  <si>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</si>
  <si>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</si>
  <si>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</si>
  <si>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</si>
  <si>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</si>
  <si>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</si>
  <si>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</si>
  <si>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</si>
  <si>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</si>
  <si>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Межбюджетные трансферты</t>
  </si>
  <si>
    <t>19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</si>
  <si>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</si>
  <si>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</si>
  <si>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</si>
  <si>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</si>
  <si>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</si>
  <si>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</si>
  <si>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</si>
  <si>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</si>
  <si>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</si>
  <si>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</si>
  <si>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</si>
  <si>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</si>
  <si>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</si>
  <si>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</si>
  <si>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</si>
  <si>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</si>
  <si>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</si>
  <si>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</si>
  <si>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</si>
  <si>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</si>
  <si>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</si>
  <si>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</si>
  <si>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</si>
  <si>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</si>
  <si>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</si>
  <si>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</si>
  <si>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</si>
  <si>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</si>
  <si>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</si>
  <si>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</si>
  <si>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</si>
  <si>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</si>
  <si>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</si>
  <si>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</si>
  <si>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</si>
  <si>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</si>
  <si>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</si>
  <si>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</si>
  <si>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</si>
  <si>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</si>
  <si>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</si>
  <si>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</si>
  <si>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</si>
  <si>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</si>
  <si>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</si>
  <si>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</si>
  <si>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</si>
  <si>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</si>
  <si>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</si>
  <si>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</si>
  <si>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</si>
  <si>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</si>
  <si>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</si>
  <si>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</si>
  <si>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</si>
  <si>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</si>
  <si>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</si>
  <si>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</si>
  <si>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</si>
  <si>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</si>
  <si>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</si>
  <si>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</si>
  <si>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</si>
  <si>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</si>
  <si>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</si>
  <si>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</si>
  <si>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</si>
  <si>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</si>
  <si>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</si>
  <si>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</si>
  <si>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</si>
  <si>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</si>
  <si>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</si>
  <si>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</si>
  <si>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</si>
  <si>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</si>
  <si>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</si>
  <si>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</si>
  <si>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</si>
  <si>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</si>
  <si>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Прочие мероприятия по благоустройству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</si>
  <si>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</si>
  <si>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</si>
  <si>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</si>
  <si>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</si>
  <si>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</si>
  <si>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</si>
  <si>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</si>
  <si>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</si>
  <si>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</si>
  <si>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</si>
  <si>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</si>
  <si>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</si>
  <si>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</si>
  <si>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</si>
  <si>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</si>
  <si>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</si>
  <si>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</si>
  <si>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</si>
  <si>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</si>
  <si>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</si>
  <si>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</si>
  <si>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</si>
  <si>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</si>
  <si>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</si>
  <si>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</si>
  <si>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</si>
  <si>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</si>
  <si>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</si>
  <si>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</si>
  <si>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</si>
  <si>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</si>
  <si>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</si>
  <si>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</si>
  <si>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</si>
  <si>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</si>
  <si>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</si>
  <si>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</si>
  <si>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</si>
  <si>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</si>
  <si>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</si>
  <si>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</si>
  <si>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</si>
  <si>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</si>
  <si>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</si>
  <si>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</si>
  <si>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</si>
  <si>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</si>
  <si>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</si>
  <si>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</si>
  <si>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</si>
  <si>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</si>
  <si>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</si>
  <si>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</si>
  <si>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</si>
  <si>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</si>
  <si>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</si>
  <si>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</si>
  <si>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</si>
  <si>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</si>
  <si>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</si>
  <si>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</si>
  <si>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</si>
  <si>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</si>
  <si>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</si>
  <si>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</si>
  <si>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</si>
  <si>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</si>
  <si>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</si>
  <si>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</si>
  <si>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</si>
  <si>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</si>
  <si>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</si>
  <si>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</si>
  <si>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</si>
  <si>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</si>
  <si>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</si>
  <si>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</si>
  <si>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</si>
  <si>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</si>
  <si>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</si>
  <si>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</si>
  <si>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</si>
  <si>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</si>
  <si>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Дубенский муниципальный район</t>
  </si>
  <si>
    <t>Приложение 1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</si>
  <si>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r>
      <t xml:space="preserve">НОРМАТИВЫ 
РАСПРЕДЕЛЕНИЯ ДОХОДОВ МЕЖДУ БЮДЖЕТОМ ДУБЕНСКОГО МУНИЦИПАЛЬНОГО РАЙОНА РЕСПУБЛИКИ МОРДОВИЯ И БЮДЖЕТОМ КОЧКУРОВСКОГО СЕЛЬСКОГО ПОСЕЛЕНИЯ ДУБЕНСКОГО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</si>
  <si>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2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</si>
  <si>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КОЧКУРОВСКОГО СЕЛЬСКОГО ПОСЕЛЕНИЯ ДУБЕНСКОГО МУНИЦИПАЛЬНОГО РАЙОНА РЕСПУБЛИКИ МОРДОВИЯ НА 2022 ГОД И НА ПЛАНОВЫЙ ПЕРИОД 2023 И 2024 ГОДОВ
</t>
  </si>
  <si>
    <t>Приложение 3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</si>
  <si>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ВЕДОМСТВЕННАЯ СТРУКТУРА 
РАСХОДОВ БЮДЖЕТА КОЧКУРОВСКОГО СЕЛЬСКОГО ПОСЕЛЕНИЯ ДУБЕНСКОГО МУНИЦИПАЛЬНОГО РАЙОНА РЕСПУБЛИКИ МОРДОВИЯ НА 2022 ГОД И НА ПЛАНОВЫЙ ПЕРИОД 2023 И 2024 ГОДОВ</t>
  </si>
  <si>
    <t>Администрация Кочкуровского поселения Дубенского муниципального района Республики Мордовия</t>
  </si>
  <si>
    <t>915</t>
  </si>
  <si>
    <t>Муниципальная программа «Комплексное развитие транспортной инфраструктуры  в Кочкуровском сельском поселении Дубенского муниципального района Республики Мордовия на 2018-2027 годы»</t>
  </si>
  <si>
    <t>Расходы на выплаты по оплате труда Главы Администрации Кочкуровского сельского поселения Дубенского мунципального района Республики Мордовия</t>
  </si>
  <si>
    <t>Резервный фонд администрации Кочкуровского сельского поселения Дубенского муниципального района Республики Мордовия</t>
  </si>
  <si>
    <t>Муниципальная программа «Благоустройство территории Кочкуровского сельского поселения Дубенского муниципального района Республики Мордовия на 2019-2025 годы»</t>
  </si>
  <si>
    <t>Приложение 4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</si>
  <si>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</si>
  <si>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Основное мероприятие "Своевременное обслуживание долговых обязательств Кочкуровского сельского поселения по бюджетным кредитам перед бюджетом Дубенского муниципального района"</t>
  </si>
  <si>
    <t>Приложение 9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</si>
  <si>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 xml:space="preserve">ПРОГРАММА 
МУНИЦИПАЛЬНЫХ ВНУТРЕННИХ ЗАИМСТВОВАНИЙ КОЧКУРОВСКОГО СЕЛЬСКОГО ПОСЕЛЕНИЯ ДУБЕНСКОГО МУНИЦИПАЛЬНОГО РАЙОНА РЕСПУБЛИКИ МОРДОВИЯ НА 2022 ГОД И НА ПЛАНОВЫЙ ПЕРИОД 2023 И 2024 ГОДОВ </t>
  </si>
  <si>
    <t>Приложение 5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</si>
  <si>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</si>
  <si>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Основное мероприятие "Совершенствование бюджетного процесса, формирование бюджета Кочкуровского сельского поселения на очередной финансовый год и на плановый период"</t>
  </si>
  <si>
    <t>Приложение 6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</si>
  <si>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</si>
  <si>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 xml:space="preserve">Приложение 7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</si>
  <si>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КОЧКУРОВСКОГО СЕЛЬСКОГО ПОСЕЛЕНИЯ НА 2022 ГОД И НА ПЛАНОВЫЙ ПЕРИОД 2023 И 2024 ГОДОВ</t>
  </si>
  <si>
    <t>ИСТОЧНИКИ 
ВНУТРЕННЕГО ФИНАНСИРОВАНИЯ ДЕФИЦИТА БЮДЖЕТА КОЧКУРОВСКОГО СЕЛЬСКОГО ПОСЕЛЕНИЯ ДУБЕНСКОГО МУНИЦИПАЛЬНОГО РАЙОНА РЕСПУБЛИКИ МОРДОВИЯ НА 2022 ГОД И НА ПЛАНОВЫЙ ПЕРИОД 2023 и 2024 ГОДОВ</t>
  </si>
  <si>
    <t>Приложение 8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</si>
  <si>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Приложение 10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2022 год и на плановый период 2023 и 2024 годов»</t>
  </si>
  <si>
    <t>ПРОГРАММА 
МУНИЦИПАЛЬНЫХ ГАРАНТИЙ КОЧКУРОВСКОГО СЕЛЬСКОГО ПОСЕЛЕНИЯ ДУБЕНСКОГО МУНИЦИПАЛЬНОГО РАЙОНА РЕСПУБЛИКИ МОРДОВИЯ В ВАЛЮТЕ РОССИЙСКОЙ ФЕДЕРАЦИИ НА 2022 ГОД И 
НА ПЛАНОВЫЙ ПЕРИОД 2023 И 2024 ГОДОВ</t>
  </si>
  <si>
    <t>2. Общий объем бюджетных ассигнований, предусмотренных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в 2022 году и в плановом периоде 2023 и 2024 годов</t>
  </si>
  <si>
    <t>Объем бюджетных ассигнований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(в тыс. рублей)</t>
  </si>
  <si>
    <t>1. Перечень подлежащих предоставлению муниципальных гарантий Кочкуровского сельского поселения Дубенского муниципального района Республики Мордовия в 2022 году и в плановом периоде 2023 и 2024 годов</t>
  </si>
  <si>
    <t xml:space="preserve">Исполнение муниципальных гарантий Кочкуровского сельского поселения Дубенского муниципального района Республики Мордовия за счет источников финансирования дефицита бюджета Кочкуровского сельского поселения Дубенского муниципального района Республики Мордовия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</si>
</sst>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  <numFmt numFmtId="172" formatCode="000000"/>
  </numFmts>
  <fonts count="40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7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</cellStyleXfs>
  <cellXfs count="275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6" fillId="3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165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wrapText="1"/>
    </xf>
    <xf numFmtId="49" fontId="30" fillId="0" borderId="23" xfId="0" applyNumberFormat="1" applyFont="1" applyBorder="1" applyAlignment="1">
      <alignment horizontal="left" wrapText="1"/>
    </xf>
    <xf numFmtId="49" fontId="30" fillId="0" borderId="23" xfId="0" applyNumberFormat="1" applyFont="1" applyBorder="1" applyAlignment="1">
      <alignment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172" fontId="30" fillId="0" borderId="23" xfId="0" applyNumberFormat="1" applyFont="1" applyBorder="1" applyAlignment="1">
      <alignment horizontal="left" vertical="top" wrapText="1"/>
    </xf>
    <xf numFmtId="0" fontId="39" fillId="0" borderId="23" xfId="0" applyNumberFormat="1" applyFont="1" applyBorder="1" applyAlignment="1">
      <alignment horizontal="left" vertical="top" wrapText="1"/>
    </xf>
    <xf numFmtId="172" fontId="30" fillId="0" borderId="23" xfId="0" applyNumberFormat="1" applyFont="1" applyBorder="1" applyAlignment="1">
      <alignment horizontal="left" vertical="top" wrapText="1" shrinkToFit="1"/>
    </xf>
    <xf numFmtId="49" fontId="30" fillId="3" borderId="23" xfId="0" applyNumberFormat="1" applyFont="1" applyFill="1" applyBorder="1" applyAlignment="1">
      <alignment horizontal="left" vertical="top" wrapText="1" shrinkToFit="1"/>
    </xf>
    <xf numFmtId="0" fontId="30" fillId="3" borderId="23" xfId="0" applyNumberFormat="1" applyFont="1" applyFill="1" applyBorder="1" applyAlignment="1">
      <alignment horizontal="left" vertical="top" wrapText="1"/>
    </xf>
    <xf numFmtId="49" fontId="30" fillId="3" borderId="23" xfId="0" applyNumberFormat="1" applyFont="1" applyFill="1" applyBorder="1" applyAlignment="1">
      <alignment wrapText="1"/>
    </xf>
    <xf numFmtId="49" fontId="30" fillId="3" borderId="23" xfId="0" applyNumberFormat="1" applyFont="1" applyFill="1" applyBorder="1">
      <alignment vertical="top" wrapText="1"/>
    </xf>
    <xf numFmtId="49" fontId="30" fillId="3" borderId="23" xfId="0" applyNumberFormat="1" applyFont="1" applyFill="1" applyBorder="1" applyAlignment="1">
      <alignment horizontal="left" wrapText="1"/>
    </xf>
    <xf numFmtId="2" fontId="30" fillId="3" borderId="23" xfId="0" applyNumberFormat="1" applyFont="1" applyFill="1" applyBorder="1" applyAlignment="1">
      <alignment horizontal="left" vertical="top" wrapText="1" shrinkToFit="1"/>
    </xf>
    <xf numFmtId="0" fontId="30" fillId="3" borderId="23" xfId="0" applyNumberFormat="1" applyFont="1" applyFill="1" applyBorder="1">
      <alignment vertical="top" wrapText="1"/>
    </xf>
    <xf numFmtId="0" fontId="30" fillId="3" borderId="23" xfId="0" applyNumberFormat="1" applyFont="1" applyFill="1" applyBorder="1" applyAlignment="1">
      <alignment horizontal="left" wrapText="1"/>
    </xf>
    <xf numFmtId="0" fontId="30" fillId="3" borderId="23" xfId="0" applyNumberFormat="1" applyFont="1" applyFill="1" applyBorder="1" applyAlignment="1">
      <alignment wrapText="1"/>
    </xf>
    <xf numFmtId="172" fontId="30" fillId="3" borderId="23" xfId="0" applyNumberFormat="1" applyFont="1" applyFill="1" applyBorder="1" applyAlignment="1">
      <alignment horizontal="left" vertical="top" wrapText="1" shrinkToFit="1"/>
    </xf>
    <xf numFmtId="0" fontId="29" fillId="3" borderId="23" xfId="0" applyNumberFormat="1" applyFont="1" applyFill="1" applyBorder="1">
      <alignment vertical="top" wrapText="1"/>
    </xf>
    <xf numFmtId="49" fontId="30" fillId="3" borderId="23" xfId="0" applyNumberFormat="1" applyFont="1" applyFill="1" applyBorder="1" applyAlignment="1">
      <alignment horizontal="left" vertical="top" wrapText="1"/>
    </xf>
    <xf numFmtId="0" fontId="39" fillId="3" borderId="23" xfId="0" applyNumberFormat="1" applyFont="1" applyFill="1" applyBorder="1" applyAlignment="1">
      <alignment horizontal="left" vertical="top" wrapText="1"/>
    </xf>
    <xf numFmtId="0" fontId="29" fillId="3" borderId="23" xfId="0" applyNumberFormat="1" applyFont="1" applyFill="1" applyBorder="1" applyAlignment="1">
      <alignment horizontal="left" vertical="top" wrapText="1"/>
    </xf>
    <xf numFmtId="49" fontId="29" fillId="3" borderId="23" xfId="0" applyNumberFormat="1" applyFont="1" applyFill="1" applyBorder="1" applyAlignment="1">
      <alignment horizontal="left" vertical="top" wrapText="1"/>
    </xf>
    <xf numFmtId="49" fontId="29" fillId="3" borderId="23" xfId="0" applyNumberFormat="1" applyFont="1" applyFill="1" applyBorder="1" applyAlignment="1">
      <alignment horizontal="left" vertical="top" wrapText="1" shrinkToFit="1"/>
    </xf>
    <xf numFmtId="2" fontId="31" fillId="3" borderId="23" xfId="0" applyNumberFormat="1" applyFont="1" applyFill="1" applyBorder="1" applyAlignment="1">
      <alignment horizontal="left" vertical="top" wrapText="1" shrinkToFit="1"/>
    </xf>
    <xf numFmtId="0" fontId="30" fillId="0" borderId="27" xfId="0" applyNumberFormat="1" applyFont="1" applyBorder="1" applyAlignment="1">
      <alignment horizontal="left" vertical="top" wrapText="1"/>
    </xf>
    <xf numFmtId="0" fontId="29" fillId="0" borderId="27" xfId="0" applyNumberFormat="1" applyFont="1" applyBorder="1" applyAlignment="1">
      <alignment horizontal="left" vertical="top" wrapText="1"/>
    </xf>
    <xf numFmtId="165" fontId="4" fillId="0" borderId="4" xfId="0" applyNumberFormat="1" applyFont="1" applyFill="1" applyBorder="1" applyAlignment="1">
      <alignment horizontal="right" wrapText="1"/>
    </xf>
    <xf numFmtId="49" fontId="30" fillId="0" borderId="30" xfId="0" applyNumberFormat="1" applyFont="1" applyBorder="1" applyAlignment="1">
      <alignment horizontal="left" vertical="top" wrapText="1"/>
    </xf>
    <xf numFmtId="164" fontId="0" fillId="0" borderId="6" xfId="0" applyNumberFormat="1" applyFont="1" applyFill="1" applyBorder="1" applyAlignment="1">
      <alignment vertical="top" wrapText="1"/>
    </xf>
    <xf numFmtId="165" fontId="3" fillId="0" borderId="4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topLeftCell="A34" zoomScale="110" zoomScaleSheetLayoutView="110" workbookViewId="0">
      <selection activeCell="I12" sqref="I1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97" t="s">
        <v>276</v>
      </c>
      <c r="C1" s="197"/>
      <c r="D1" s="197"/>
      <c r="E1" s="197"/>
      <c r="F1" s="197"/>
    </row>
    <row r="2" spans="1:6" ht="144" customHeight="1" x14ac:dyDescent="0.2">
      <c r="A2" s="186" t="s">
        <v>277</v>
      </c>
      <c r="B2" s="186"/>
      <c r="C2" s="186"/>
      <c r="D2" s="186"/>
      <c r="E2" s="186"/>
      <c r="F2" s="186"/>
    </row>
    <row r="3" spans="1:6" ht="6" customHeight="1" x14ac:dyDescent="0.2">
      <c r="A3" s="3" t="s">
        <v>0</v>
      </c>
      <c r="B3" s="3"/>
      <c r="C3" s="187"/>
      <c r="D3" s="187"/>
      <c r="E3" s="187"/>
      <c r="F3" s="187"/>
    </row>
    <row r="4" spans="1:6" ht="15" customHeight="1" x14ac:dyDescent="0.2">
      <c r="A4" s="185" t="s">
        <v>24</v>
      </c>
      <c r="B4" s="185" t="s">
        <v>23</v>
      </c>
      <c r="C4" s="185"/>
      <c r="D4" s="185"/>
      <c r="E4" s="185"/>
      <c r="F4" s="185"/>
    </row>
    <row r="5" spans="1:6" ht="41.25" customHeight="1" x14ac:dyDescent="0.2">
      <c r="A5" s="185"/>
      <c r="B5" s="13" t="s">
        <v>26</v>
      </c>
      <c r="C5" s="185" t="s">
        <v>25</v>
      </c>
      <c r="D5" s="185"/>
      <c r="E5" s="185"/>
      <c r="F5" s="185"/>
    </row>
    <row r="6" spans="1:6" ht="13.7" customHeight="1" x14ac:dyDescent="0.2">
      <c r="A6" s="4" t="s">
        <v>8</v>
      </c>
      <c r="B6" s="4">
        <v>2</v>
      </c>
      <c r="C6" s="188">
        <v>3</v>
      </c>
      <c r="D6" s="189"/>
      <c r="E6" s="189"/>
      <c r="F6" s="190"/>
    </row>
    <row r="7" spans="1:6" ht="14.45" customHeight="1" x14ac:dyDescent="0.2">
      <c r="A7" s="156" t="s">
        <v>259</v>
      </c>
      <c r="B7" s="157"/>
      <c r="C7" s="191"/>
      <c r="D7" s="192"/>
      <c r="E7" s="193"/>
      <c r="F7" s="157"/>
    </row>
    <row r="8" spans="1:6" ht="38.25" x14ac:dyDescent="0.2">
      <c r="A8" s="156" t="s">
        <v>260</v>
      </c>
      <c r="B8" s="157"/>
      <c r="C8" s="194"/>
      <c r="D8" s="195"/>
      <c r="E8" s="196"/>
      <c r="F8" s="157"/>
    </row>
    <row r="9" spans="1:6" ht="38.25" x14ac:dyDescent="0.2">
      <c r="A9" s="158" t="s">
        <v>261</v>
      </c>
      <c r="B9" s="157">
        <v>0</v>
      </c>
      <c r="C9" s="194">
        <v>100</v>
      </c>
      <c r="D9" s="195"/>
      <c r="E9" s="196"/>
      <c r="F9" s="157">
        <v>100</v>
      </c>
    </row>
    <row r="10" spans="1:6" ht="25.5" x14ac:dyDescent="0.2">
      <c r="A10" s="156" t="s">
        <v>262</v>
      </c>
      <c r="B10" s="158"/>
      <c r="C10" s="194"/>
      <c r="D10" s="195"/>
      <c r="E10" s="196"/>
      <c r="F10" s="158"/>
    </row>
    <row r="11" spans="1:6" ht="25.5" x14ac:dyDescent="0.2">
      <c r="A11" s="158" t="s">
        <v>263</v>
      </c>
      <c r="B11" s="157">
        <v>0</v>
      </c>
      <c r="C11" s="194">
        <v>100</v>
      </c>
      <c r="D11" s="195"/>
      <c r="E11" s="196"/>
      <c r="F11" s="157">
        <v>100</v>
      </c>
    </row>
    <row r="12" spans="1:6" ht="25.5" x14ac:dyDescent="0.2">
      <c r="A12" s="158" t="s">
        <v>264</v>
      </c>
      <c r="B12" s="157">
        <v>0</v>
      </c>
      <c r="C12" s="194">
        <v>100</v>
      </c>
      <c r="D12" s="195"/>
      <c r="E12" s="196"/>
      <c r="F12" s="157">
        <v>100</v>
      </c>
    </row>
    <row r="13" spans="1:6" x14ac:dyDescent="0.2">
      <c r="A13" s="156" t="s">
        <v>265</v>
      </c>
      <c r="B13" s="158"/>
      <c r="C13" s="194"/>
      <c r="D13" s="195"/>
      <c r="E13" s="196"/>
      <c r="F13" s="158"/>
    </row>
    <row r="14" spans="1:6" ht="38.25" x14ac:dyDescent="0.2">
      <c r="A14" s="158" t="s">
        <v>266</v>
      </c>
      <c r="B14" s="157">
        <v>0</v>
      </c>
      <c r="C14" s="194">
        <v>100</v>
      </c>
      <c r="D14" s="195"/>
      <c r="E14" s="196"/>
      <c r="F14" s="157">
        <v>100</v>
      </c>
    </row>
    <row r="15" spans="1:6" x14ac:dyDescent="0.2">
      <c r="A15" s="156" t="s">
        <v>267</v>
      </c>
      <c r="B15" s="158"/>
      <c r="C15" s="194"/>
      <c r="D15" s="195"/>
      <c r="E15" s="196"/>
      <c r="F15" s="158"/>
    </row>
    <row r="16" spans="1:6" ht="38.25" x14ac:dyDescent="0.2">
      <c r="A16" s="158" t="s">
        <v>268</v>
      </c>
      <c r="B16" s="157">
        <v>0</v>
      </c>
      <c r="C16" s="194">
        <v>100</v>
      </c>
      <c r="D16" s="195"/>
      <c r="E16" s="196"/>
      <c r="F16" s="157">
        <v>100</v>
      </c>
    </row>
    <row r="17" spans="1:6" ht="51" x14ac:dyDescent="0.2">
      <c r="A17" s="158" t="s">
        <v>269</v>
      </c>
      <c r="B17" s="157">
        <v>0</v>
      </c>
      <c r="C17" s="194">
        <v>100</v>
      </c>
      <c r="D17" s="195"/>
      <c r="E17" s="196"/>
      <c r="F17" s="157">
        <v>100</v>
      </c>
    </row>
    <row r="18" spans="1:6" ht="51" x14ac:dyDescent="0.2">
      <c r="A18" s="158" t="s">
        <v>270</v>
      </c>
      <c r="B18" s="157">
        <v>0</v>
      </c>
      <c r="C18" s="194">
        <v>100</v>
      </c>
      <c r="D18" s="195"/>
      <c r="E18" s="196"/>
      <c r="F18" s="157">
        <v>100</v>
      </c>
    </row>
    <row r="19" spans="1:6" ht="38.25" x14ac:dyDescent="0.2">
      <c r="A19" s="158" t="s">
        <v>271</v>
      </c>
      <c r="B19" s="157">
        <v>0</v>
      </c>
      <c r="C19" s="194">
        <v>100</v>
      </c>
      <c r="D19" s="195"/>
      <c r="E19" s="196"/>
      <c r="F19" s="157">
        <v>100</v>
      </c>
    </row>
    <row r="20" spans="1:6" x14ac:dyDescent="0.2">
      <c r="A20" s="156" t="s">
        <v>272</v>
      </c>
      <c r="B20" s="158"/>
      <c r="C20" s="194"/>
      <c r="D20" s="195"/>
      <c r="E20" s="196"/>
      <c r="F20" s="158"/>
    </row>
    <row r="21" spans="1:6" ht="25.5" x14ac:dyDescent="0.2">
      <c r="A21" s="158" t="s">
        <v>273</v>
      </c>
      <c r="B21" s="157">
        <v>0</v>
      </c>
      <c r="C21" s="194">
        <v>100</v>
      </c>
      <c r="D21" s="195"/>
      <c r="E21" s="196"/>
      <c r="F21" s="157">
        <v>100</v>
      </c>
    </row>
    <row r="22" spans="1:6" x14ac:dyDescent="0.2">
      <c r="A22" s="158" t="s">
        <v>274</v>
      </c>
      <c r="B22" s="157">
        <v>0</v>
      </c>
      <c r="C22" s="194">
        <v>100</v>
      </c>
      <c r="D22" s="195"/>
      <c r="E22" s="196"/>
      <c r="F22" s="157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view="pageBreakPreview" topLeftCell="A10" zoomScaleSheetLayoutView="100" workbookViewId="0">
      <selection activeCell="B24" sqref="B24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201" t="s">
        <v>278</v>
      </c>
      <c r="D1" s="202"/>
      <c r="E1" s="202"/>
    </row>
    <row r="2" spans="1:8" ht="15" x14ac:dyDescent="0.25">
      <c r="B2" s="14"/>
      <c r="C2" s="202"/>
      <c r="D2" s="202"/>
      <c r="E2" s="202"/>
    </row>
    <row r="3" spans="1:8" ht="15" x14ac:dyDescent="0.25">
      <c r="B3" s="14"/>
      <c r="C3" s="202"/>
      <c r="D3" s="202"/>
      <c r="E3" s="202"/>
    </row>
    <row r="4" spans="1:8" ht="33.75" customHeight="1" x14ac:dyDescent="0.25">
      <c r="B4" s="14"/>
      <c r="C4" s="202"/>
      <c r="D4" s="202"/>
      <c r="E4" s="202"/>
    </row>
    <row r="5" spans="1:8" ht="39" customHeight="1" x14ac:dyDescent="0.2">
      <c r="C5" s="202"/>
      <c r="D5" s="202"/>
      <c r="E5" s="202"/>
    </row>
    <row r="6" spans="1:8" ht="63.75" customHeight="1" x14ac:dyDescent="0.2">
      <c r="A6" s="198" t="s">
        <v>279</v>
      </c>
      <c r="B6" s="198"/>
      <c r="C6" s="198"/>
      <c r="D6" s="198"/>
      <c r="E6" s="198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99" t="s">
        <v>28</v>
      </c>
      <c r="B8" s="199" t="s">
        <v>2</v>
      </c>
      <c r="C8" s="200" t="s">
        <v>7</v>
      </c>
      <c r="D8" s="200"/>
      <c r="E8" s="200"/>
      <c r="F8" s="22"/>
      <c r="G8" s="23"/>
    </row>
    <row r="9" spans="1:8" s="24" customFormat="1" ht="16.5" customHeight="1" x14ac:dyDescent="0.2">
      <c r="A9" s="199"/>
      <c r="B9" s="199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7" t="s">
        <v>46</v>
      </c>
      <c r="B11" s="88" t="s">
        <v>47</v>
      </c>
      <c r="C11" s="69">
        <f>C12</f>
        <v>1105.8</v>
      </c>
      <c r="D11" s="69">
        <f t="shared" ref="D11:E11" si="0">D12</f>
        <v>508</v>
      </c>
      <c r="E11" s="69">
        <f t="shared" si="0"/>
        <v>540.90000000000009</v>
      </c>
      <c r="F11" s="27"/>
      <c r="G11" s="28"/>
    </row>
    <row r="12" spans="1:8" s="29" customFormat="1" ht="24" x14ac:dyDescent="0.2">
      <c r="A12" s="87" t="s">
        <v>48</v>
      </c>
      <c r="B12" s="88" t="s">
        <v>66</v>
      </c>
      <c r="C12" s="69">
        <f>C13+C18+C20+C25</f>
        <v>1105.8</v>
      </c>
      <c r="D12" s="69">
        <f>D13+D18+D20+D25</f>
        <v>508</v>
      </c>
      <c r="E12" s="69">
        <f>E13+E18+E20+E25</f>
        <v>540.90000000000009</v>
      </c>
      <c r="F12" s="27"/>
      <c r="G12" s="28"/>
    </row>
    <row r="13" spans="1:8" s="29" customFormat="1" x14ac:dyDescent="0.2">
      <c r="A13" s="87" t="s">
        <v>67</v>
      </c>
      <c r="B13" s="88" t="s">
        <v>68</v>
      </c>
      <c r="C13" s="69">
        <f>C14+C16</f>
        <v>396.3</v>
      </c>
      <c r="D13" s="69">
        <f t="shared" ref="D13:E13" si="1">D14+D16</f>
        <v>32.200000000000003</v>
      </c>
      <c r="E13" s="69">
        <f t="shared" si="1"/>
        <v>38.700000000000003</v>
      </c>
      <c r="F13" s="27"/>
      <c r="G13" s="28"/>
    </row>
    <row r="14" spans="1:8" s="29" customFormat="1" x14ac:dyDescent="0.2">
      <c r="A14" s="87" t="s">
        <v>69</v>
      </c>
      <c r="B14" s="88" t="s">
        <v>70</v>
      </c>
      <c r="C14" s="69">
        <v>35.6</v>
      </c>
      <c r="D14" s="69">
        <f t="shared" ref="D14:E14" si="2">D15</f>
        <v>32.200000000000003</v>
      </c>
      <c r="E14" s="69">
        <f t="shared" si="2"/>
        <v>38.700000000000003</v>
      </c>
      <c r="F14" s="27"/>
      <c r="G14" s="28"/>
    </row>
    <row r="15" spans="1:8" s="29" customFormat="1" ht="24" x14ac:dyDescent="0.2">
      <c r="A15" s="89" t="s">
        <v>49</v>
      </c>
      <c r="B15" s="90" t="s">
        <v>50</v>
      </c>
      <c r="C15" s="30">
        <v>35.6</v>
      </c>
      <c r="D15" s="30">
        <v>32.200000000000003</v>
      </c>
      <c r="E15" s="30">
        <v>38.700000000000003</v>
      </c>
      <c r="F15" s="27"/>
      <c r="G15" s="28"/>
    </row>
    <row r="16" spans="1:8" s="29" customFormat="1" ht="24" x14ac:dyDescent="0.2">
      <c r="A16" s="87" t="s">
        <v>71</v>
      </c>
      <c r="B16" s="88" t="s">
        <v>72</v>
      </c>
      <c r="C16" s="69">
        <f>C17</f>
        <v>360.7</v>
      </c>
      <c r="D16" s="69">
        <f t="shared" ref="D16" si="3">D17</f>
        <v>0</v>
      </c>
      <c r="E16" s="69">
        <f t="shared" ref="E16" si="4">E17</f>
        <v>0</v>
      </c>
      <c r="F16" s="27"/>
      <c r="G16" s="28"/>
    </row>
    <row r="17" spans="1:10" s="29" customFormat="1" ht="24" x14ac:dyDescent="0.2">
      <c r="A17" s="89" t="s">
        <v>51</v>
      </c>
      <c r="B17" s="90" t="s">
        <v>73</v>
      </c>
      <c r="C17" s="30">
        <v>360.7</v>
      </c>
      <c r="D17" s="30">
        <v>0</v>
      </c>
      <c r="E17" s="30">
        <v>0</v>
      </c>
      <c r="F17" s="27"/>
      <c r="G17" s="28"/>
    </row>
    <row r="18" spans="1:10" s="29" customFormat="1" ht="24" x14ac:dyDescent="0.2">
      <c r="A18" s="87" t="s">
        <v>52</v>
      </c>
      <c r="B18" s="88" t="s">
        <v>53</v>
      </c>
      <c r="C18" s="69">
        <f>C19</f>
        <v>242.2</v>
      </c>
      <c r="D18" s="69">
        <f>D19</f>
        <v>0</v>
      </c>
      <c r="E18" s="69">
        <f>E19</f>
        <v>0</v>
      </c>
      <c r="F18" s="27"/>
      <c r="G18" s="28"/>
    </row>
    <row r="19" spans="1:10" s="29" customFormat="1" x14ac:dyDescent="0.2">
      <c r="A19" s="89" t="s">
        <v>54</v>
      </c>
      <c r="B19" s="90" t="s">
        <v>55</v>
      </c>
      <c r="C19" s="30">
        <v>242.2</v>
      </c>
      <c r="D19" s="30">
        <v>0</v>
      </c>
      <c r="E19" s="30">
        <v>0</v>
      </c>
      <c r="F19" s="27"/>
      <c r="G19" s="28"/>
    </row>
    <row r="20" spans="1:10" s="29" customFormat="1" x14ac:dyDescent="0.2">
      <c r="A20" s="87" t="s">
        <v>56</v>
      </c>
      <c r="B20" s="88" t="s">
        <v>74</v>
      </c>
      <c r="C20" s="69">
        <f>C21+C23</f>
        <v>89.899999999999991</v>
      </c>
      <c r="D20" s="69">
        <f t="shared" ref="D20:E20" si="5">D21+D23</f>
        <v>92.899999999999991</v>
      </c>
      <c r="E20" s="69">
        <f t="shared" si="5"/>
        <v>96.1</v>
      </c>
      <c r="F20" s="27"/>
      <c r="G20" s="28"/>
    </row>
    <row r="21" spans="1:10" s="29" customFormat="1" ht="24" x14ac:dyDescent="0.2">
      <c r="A21" s="89" t="s">
        <v>75</v>
      </c>
      <c r="B21" s="90" t="s">
        <v>76</v>
      </c>
      <c r="C21" s="30">
        <v>0.1</v>
      </c>
      <c r="D21" s="30">
        <v>0.1</v>
      </c>
      <c r="E21" s="30">
        <v>0.1</v>
      </c>
      <c r="F21" s="27"/>
      <c r="G21" s="28"/>
    </row>
    <row r="22" spans="1:10" s="29" customFormat="1" ht="24" x14ac:dyDescent="0.2">
      <c r="A22" s="89" t="s">
        <v>57</v>
      </c>
      <c r="B22" s="90" t="s">
        <v>58</v>
      </c>
      <c r="C22" s="30">
        <v>0.1</v>
      </c>
      <c r="D22" s="30">
        <v>0.1</v>
      </c>
      <c r="E22" s="30">
        <v>0.1</v>
      </c>
      <c r="F22" s="27"/>
      <c r="G22" s="28"/>
    </row>
    <row r="23" spans="1:10" s="29" customFormat="1" ht="36" x14ac:dyDescent="0.2">
      <c r="A23" s="89" t="s">
        <v>77</v>
      </c>
      <c r="B23" s="90" t="s">
        <v>78</v>
      </c>
      <c r="C23" s="30">
        <v>89.8</v>
      </c>
      <c r="D23" s="30">
        <v>92.8</v>
      </c>
      <c r="E23" s="30">
        <v>96</v>
      </c>
      <c r="F23" s="27"/>
      <c r="G23" s="28"/>
    </row>
    <row r="24" spans="1:10" s="29" customFormat="1" ht="36" x14ac:dyDescent="0.2">
      <c r="A24" s="89" t="s">
        <v>59</v>
      </c>
      <c r="B24" s="90" t="s">
        <v>79</v>
      </c>
      <c r="C24" s="30">
        <v>89.8</v>
      </c>
      <c r="D24" s="30">
        <v>92.8</v>
      </c>
      <c r="E24" s="30">
        <v>96</v>
      </c>
      <c r="F24" s="27"/>
      <c r="G24" s="28"/>
    </row>
    <row r="25" spans="1:10" s="29" customFormat="1" x14ac:dyDescent="0.2">
      <c r="A25" s="87" t="s">
        <v>60</v>
      </c>
      <c r="B25" s="88" t="s">
        <v>61</v>
      </c>
      <c r="C25" s="69">
        <f>C26+C28</f>
        <v>377.4</v>
      </c>
      <c r="D25" s="69">
        <f t="shared" ref="D25:E25" si="6">D26+D28</f>
        <v>382.9</v>
      </c>
      <c r="E25" s="69">
        <f t="shared" si="6"/>
        <v>406.1</v>
      </c>
      <c r="F25" s="27"/>
      <c r="G25" s="28"/>
    </row>
    <row r="26" spans="1:10" s="29" customFormat="1" ht="36" x14ac:dyDescent="0.2">
      <c r="A26" s="89" t="s">
        <v>80</v>
      </c>
      <c r="B26" s="90" t="s">
        <v>82</v>
      </c>
      <c r="C26" s="30">
        <v>377.4</v>
      </c>
      <c r="D26" s="30">
        <v>382.9</v>
      </c>
      <c r="E26" s="30">
        <v>406.1</v>
      </c>
      <c r="F26" s="27"/>
      <c r="G26" s="28"/>
    </row>
    <row r="27" spans="1:10" s="29" customFormat="1" ht="48" x14ac:dyDescent="0.2">
      <c r="A27" s="89" t="s">
        <v>62</v>
      </c>
      <c r="B27" s="90" t="s">
        <v>63</v>
      </c>
      <c r="C27" s="30">
        <v>377.4</v>
      </c>
      <c r="D27" s="30">
        <v>382.9</v>
      </c>
      <c r="E27" s="30">
        <v>406.1</v>
      </c>
      <c r="F27" s="27"/>
      <c r="G27" s="28"/>
    </row>
    <row r="28" spans="1:10" s="29" customFormat="1" x14ac:dyDescent="0.2">
      <c r="A28" s="91" t="s">
        <v>81</v>
      </c>
      <c r="B28" s="90" t="s">
        <v>83</v>
      </c>
      <c r="C28" s="30">
        <f>C29</f>
        <v>0</v>
      </c>
      <c r="D28" s="30">
        <f t="shared" ref="D28:E28" si="7">D29</f>
        <v>0</v>
      </c>
      <c r="E28" s="30">
        <f t="shared" si="7"/>
        <v>0</v>
      </c>
      <c r="F28" s="27"/>
      <c r="G28" s="28"/>
    </row>
    <row r="29" spans="1:10" s="29" customFormat="1" ht="24" x14ac:dyDescent="0.2">
      <c r="A29" s="91" t="s">
        <v>64</v>
      </c>
      <c r="B29" s="90" t="s">
        <v>65</v>
      </c>
      <c r="C29" s="30">
        <v>0</v>
      </c>
      <c r="D29" s="30">
        <v>0</v>
      </c>
      <c r="E29" s="30">
        <v>0</v>
      </c>
      <c r="F29" s="27"/>
      <c r="G29" s="28"/>
    </row>
    <row r="30" spans="1:10" s="16" customFormat="1" x14ac:dyDescent="0.2">
      <c r="A30" s="15"/>
      <c r="B30" s="18"/>
      <c r="C30" s="16">
        <v>425.2</v>
      </c>
      <c r="D30" s="16">
        <v>442.9</v>
      </c>
      <c r="E30" s="16">
        <v>460.2</v>
      </c>
      <c r="G30" s="17"/>
      <c r="H30" s="18"/>
      <c r="I30" s="18"/>
      <c r="J30" s="18"/>
    </row>
    <row r="31" spans="1:10" x14ac:dyDescent="0.2">
      <c r="C31" s="16">
        <f>C30+C11</f>
        <v>1531</v>
      </c>
      <c r="D31" s="16">
        <f t="shared" ref="D31:E31" si="8">D30+D11</f>
        <v>950.9</v>
      </c>
      <c r="E31" s="16">
        <f t="shared" si="8"/>
        <v>1001.1000000000001</v>
      </c>
    </row>
    <row r="32" spans="1:10" x14ac:dyDescent="0.2">
      <c r="C32" s="16"/>
      <c r="D32" s="16"/>
    </row>
    <row r="33" spans="4:5" x14ac:dyDescent="0.2">
      <c r="D33" s="111"/>
      <c r="E33" s="111"/>
    </row>
    <row r="34" spans="4:5" x14ac:dyDescent="0.2">
      <c r="D34" s="112"/>
      <c r="E34" s="112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view="pageBreakPreview" topLeftCell="A160" zoomScaleSheetLayoutView="100" workbookViewId="0">
      <selection activeCell="A175" sqref="A175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117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7" t="s">
        <v>280</v>
      </c>
      <c r="J1" s="203"/>
      <c r="K1" s="203"/>
      <c r="L1" s="203"/>
    </row>
    <row r="2" spans="1:12" ht="65.25" customHeight="1" x14ac:dyDescent="0.2">
      <c r="A2" s="186" t="s">
        <v>281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4" t="s">
        <v>1</v>
      </c>
      <c r="J3" s="204"/>
      <c r="K3" s="204"/>
      <c r="L3" s="204"/>
    </row>
    <row r="4" spans="1:12" ht="19.899999999999999" customHeight="1" x14ac:dyDescent="0.2">
      <c r="A4" s="185" t="s">
        <v>2</v>
      </c>
      <c r="B4" s="185" t="s">
        <v>21</v>
      </c>
      <c r="C4" s="185" t="s">
        <v>3</v>
      </c>
      <c r="D4" s="185" t="s">
        <v>4</v>
      </c>
      <c r="E4" s="185" t="s">
        <v>5</v>
      </c>
      <c r="F4" s="185"/>
      <c r="G4" s="185"/>
      <c r="H4" s="185"/>
      <c r="I4" s="185" t="s">
        <v>6</v>
      </c>
      <c r="J4" s="205" t="s">
        <v>7</v>
      </c>
      <c r="K4" s="205"/>
      <c r="L4" s="205"/>
    </row>
    <row r="5" spans="1:12" ht="16.350000000000001" customHeight="1" x14ac:dyDescent="0.2">
      <c r="A5" s="185" t="s">
        <v>0</v>
      </c>
      <c r="B5" s="185" t="s">
        <v>0</v>
      </c>
      <c r="C5" s="185" t="s">
        <v>0</v>
      </c>
      <c r="D5" s="185" t="s">
        <v>0</v>
      </c>
      <c r="E5" s="185" t="s">
        <v>0</v>
      </c>
      <c r="F5" s="185"/>
      <c r="G5" s="185"/>
      <c r="H5" s="185"/>
      <c r="I5" s="185" t="s">
        <v>0</v>
      </c>
      <c r="J5" s="115" t="s">
        <v>42</v>
      </c>
      <c r="K5" s="115" t="s">
        <v>43</v>
      </c>
      <c r="L5" s="115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16" t="s">
        <v>17</v>
      </c>
      <c r="K6" s="116" t="s">
        <v>18</v>
      </c>
      <c r="L6" s="116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148">
        <f>J8</f>
        <v>1508.6999999999998</v>
      </c>
      <c r="K7" s="148">
        <f t="shared" ref="K7:L7" si="0">K8</f>
        <v>918.2</v>
      </c>
      <c r="L7" s="148">
        <f t="shared" si="0"/>
        <v>958.69999999999993</v>
      </c>
    </row>
    <row r="8" spans="1:12" ht="32.25" customHeight="1" x14ac:dyDescent="0.2">
      <c r="A8" s="92" t="s">
        <v>282</v>
      </c>
      <c r="B8" s="93" t="s">
        <v>283</v>
      </c>
      <c r="C8" s="94"/>
      <c r="D8" s="94"/>
      <c r="E8" s="94" t="s">
        <v>0</v>
      </c>
      <c r="F8" s="94" t="s">
        <v>0</v>
      </c>
      <c r="G8" s="94"/>
      <c r="H8" s="94" t="s">
        <v>0</v>
      </c>
      <c r="I8" s="94" t="s">
        <v>0</v>
      </c>
      <c r="J8" s="149">
        <f>J9+J90+J102+J111+J145+J155+J164+J172</f>
        <v>1508.6999999999998</v>
      </c>
      <c r="K8" s="149">
        <f>K9+K90+K102+K111+K145+K155+K164+K172</f>
        <v>918.2</v>
      </c>
      <c r="L8" s="149">
        <f>L9+L90+L102+L111+L145+L155+L164+L172</f>
        <v>958.69999999999993</v>
      </c>
    </row>
    <row r="9" spans="1:12" x14ac:dyDescent="0.2">
      <c r="A9" s="92" t="s">
        <v>84</v>
      </c>
      <c r="B9" s="93" t="s">
        <v>283</v>
      </c>
      <c r="C9" s="94" t="s">
        <v>85</v>
      </c>
      <c r="D9" s="94"/>
      <c r="E9" s="94" t="s">
        <v>0</v>
      </c>
      <c r="F9" s="94" t="s">
        <v>0</v>
      </c>
      <c r="G9" s="94"/>
      <c r="H9" s="94" t="s">
        <v>0</v>
      </c>
      <c r="I9" s="94" t="s">
        <v>0</v>
      </c>
      <c r="J9" s="149">
        <f>J10+J82+J76</f>
        <v>900.4</v>
      </c>
      <c r="K9" s="149">
        <f>K10+K82+K76</f>
        <v>327.2</v>
      </c>
      <c r="L9" s="149">
        <f>L10+L82+L76</f>
        <v>327.2</v>
      </c>
    </row>
    <row r="10" spans="1:12" ht="56.25" x14ac:dyDescent="0.2">
      <c r="A10" s="95" t="s">
        <v>86</v>
      </c>
      <c r="B10" s="93" t="s">
        <v>283</v>
      </c>
      <c r="C10" s="97" t="s">
        <v>85</v>
      </c>
      <c r="D10" s="97" t="s">
        <v>87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150">
        <f>J11+J48+J55+J61</f>
        <v>899.4</v>
      </c>
      <c r="K10" s="150">
        <f>K11+K48+K55+K61</f>
        <v>326.2</v>
      </c>
      <c r="L10" s="150">
        <f>L11+L48+L55+L61</f>
        <v>326.2</v>
      </c>
    </row>
    <row r="11" spans="1:12" ht="33.75" x14ac:dyDescent="0.2">
      <c r="A11" s="95" t="s">
        <v>114</v>
      </c>
      <c r="B11" s="93" t="s">
        <v>283</v>
      </c>
      <c r="C11" s="97" t="s">
        <v>85</v>
      </c>
      <c r="D11" s="97" t="s">
        <v>87</v>
      </c>
      <c r="E11" s="97">
        <v>65</v>
      </c>
      <c r="F11" s="97">
        <v>1</v>
      </c>
      <c r="G11" s="97"/>
      <c r="H11" s="97" t="s">
        <v>0</v>
      </c>
      <c r="I11" s="97" t="s">
        <v>0</v>
      </c>
      <c r="J11" s="150">
        <f>J12</f>
        <v>893.8</v>
      </c>
      <c r="K11" s="150">
        <f>K12</f>
        <v>320.39999999999998</v>
      </c>
      <c r="L11" s="150">
        <f>L12</f>
        <v>320.09999999999997</v>
      </c>
    </row>
    <row r="12" spans="1:12" ht="45" x14ac:dyDescent="0.2">
      <c r="A12" s="95" t="s">
        <v>116</v>
      </c>
      <c r="B12" s="93" t="s">
        <v>283</v>
      </c>
      <c r="C12" s="97" t="s">
        <v>85</v>
      </c>
      <c r="D12" s="97" t="s">
        <v>87</v>
      </c>
      <c r="E12" s="97">
        <v>65</v>
      </c>
      <c r="F12" s="97">
        <v>1</v>
      </c>
      <c r="G12" s="97" t="s">
        <v>118</v>
      </c>
      <c r="H12" s="97"/>
      <c r="I12" s="97"/>
      <c r="J12" s="150">
        <f>J13+J18+J33+J28+J42</f>
        <v>893.8</v>
      </c>
      <c r="K12" s="150">
        <f>K13+K18+K33+K28</f>
        <v>320.39999999999998</v>
      </c>
      <c r="L12" s="150">
        <f>L13+L18+L33+L28</f>
        <v>320.09999999999997</v>
      </c>
    </row>
    <row r="13" spans="1:12" ht="33.75" x14ac:dyDescent="0.2">
      <c r="A13" s="95" t="s">
        <v>186</v>
      </c>
      <c r="B13" s="93" t="s">
        <v>283</v>
      </c>
      <c r="C13" s="97" t="s">
        <v>85</v>
      </c>
      <c r="D13" s="97" t="s">
        <v>87</v>
      </c>
      <c r="E13" s="97">
        <v>65</v>
      </c>
      <c r="F13" s="97">
        <v>1</v>
      </c>
      <c r="G13" s="97" t="s">
        <v>118</v>
      </c>
      <c r="H13" s="97" t="s">
        <v>89</v>
      </c>
      <c r="I13" s="97" t="s">
        <v>0</v>
      </c>
      <c r="J13" s="150">
        <f>J15</f>
        <v>261.8</v>
      </c>
      <c r="K13" s="150">
        <f>K15</f>
        <v>144.6</v>
      </c>
      <c r="L13" s="150">
        <f>L15</f>
        <v>144.29999999999998</v>
      </c>
    </row>
    <row r="14" spans="1:12" ht="67.5" x14ac:dyDescent="0.2">
      <c r="A14" s="95" t="s">
        <v>90</v>
      </c>
      <c r="B14" s="93" t="s">
        <v>283</v>
      </c>
      <c r="C14" s="97" t="s">
        <v>85</v>
      </c>
      <c r="D14" s="97" t="s">
        <v>87</v>
      </c>
      <c r="E14" s="97">
        <v>65</v>
      </c>
      <c r="F14" s="97">
        <v>1</v>
      </c>
      <c r="G14" s="97" t="s">
        <v>118</v>
      </c>
      <c r="H14" s="97" t="s">
        <v>89</v>
      </c>
      <c r="I14" s="97">
        <v>100</v>
      </c>
      <c r="J14" s="150">
        <f>J15</f>
        <v>261.8</v>
      </c>
      <c r="K14" s="150">
        <f>K15</f>
        <v>144.6</v>
      </c>
      <c r="L14" s="150">
        <f>L15</f>
        <v>144.29999999999998</v>
      </c>
    </row>
    <row r="15" spans="1:12" ht="26.25" customHeight="1" x14ac:dyDescent="0.2">
      <c r="A15" s="95" t="s">
        <v>91</v>
      </c>
      <c r="B15" s="93" t="s">
        <v>283</v>
      </c>
      <c r="C15" s="97" t="s">
        <v>85</v>
      </c>
      <c r="D15" s="97" t="s">
        <v>87</v>
      </c>
      <c r="E15" s="97">
        <v>65</v>
      </c>
      <c r="F15" s="97">
        <v>1</v>
      </c>
      <c r="G15" s="97" t="s">
        <v>118</v>
      </c>
      <c r="H15" s="97" t="s">
        <v>89</v>
      </c>
      <c r="I15" s="97">
        <v>120</v>
      </c>
      <c r="J15" s="150">
        <f>J16+J17</f>
        <v>261.8</v>
      </c>
      <c r="K15" s="150">
        <f>K16+K17</f>
        <v>144.6</v>
      </c>
      <c r="L15" s="150">
        <f>L16+L17</f>
        <v>144.29999999999998</v>
      </c>
    </row>
    <row r="16" spans="1:12" ht="22.5" x14ac:dyDescent="0.2">
      <c r="A16" s="106" t="s">
        <v>92</v>
      </c>
      <c r="B16" s="93" t="s">
        <v>283</v>
      </c>
      <c r="C16" s="108" t="s">
        <v>85</v>
      </c>
      <c r="D16" s="108" t="s">
        <v>87</v>
      </c>
      <c r="E16" s="108">
        <v>65</v>
      </c>
      <c r="F16" s="108">
        <v>1</v>
      </c>
      <c r="G16" s="108" t="s">
        <v>118</v>
      </c>
      <c r="H16" s="108" t="s">
        <v>89</v>
      </c>
      <c r="I16" s="108" t="s">
        <v>93</v>
      </c>
      <c r="J16" s="151">
        <v>170.6</v>
      </c>
      <c r="K16" s="151">
        <v>113.1</v>
      </c>
      <c r="L16" s="151">
        <v>113.1</v>
      </c>
    </row>
    <row r="17" spans="1:12" ht="48" customHeight="1" x14ac:dyDescent="0.2">
      <c r="A17" s="106" t="s">
        <v>94</v>
      </c>
      <c r="B17" s="93" t="s">
        <v>283</v>
      </c>
      <c r="C17" s="108" t="s">
        <v>85</v>
      </c>
      <c r="D17" s="108" t="s">
        <v>87</v>
      </c>
      <c r="E17" s="108">
        <v>65</v>
      </c>
      <c r="F17" s="108">
        <v>1</v>
      </c>
      <c r="G17" s="108" t="s">
        <v>118</v>
      </c>
      <c r="H17" s="108" t="s">
        <v>89</v>
      </c>
      <c r="I17" s="108">
        <v>129</v>
      </c>
      <c r="J17" s="151">
        <v>91.2</v>
      </c>
      <c r="K17" s="151">
        <v>31.5</v>
      </c>
      <c r="L17" s="151">
        <v>31.2</v>
      </c>
    </row>
    <row r="18" spans="1:12" ht="22.5" x14ac:dyDescent="0.2">
      <c r="A18" s="95" t="s">
        <v>187</v>
      </c>
      <c r="B18" s="93" t="s">
        <v>283</v>
      </c>
      <c r="C18" s="97" t="s">
        <v>85</v>
      </c>
      <c r="D18" s="97" t="s">
        <v>87</v>
      </c>
      <c r="E18" s="97" t="s">
        <v>85</v>
      </c>
      <c r="F18" s="97">
        <v>0</v>
      </c>
      <c r="G18" s="97" t="s">
        <v>85</v>
      </c>
      <c r="H18" s="97" t="s">
        <v>95</v>
      </c>
      <c r="I18" s="97" t="s">
        <v>0</v>
      </c>
      <c r="J18" s="150">
        <f>J19+J23</f>
        <v>151</v>
      </c>
      <c r="K18" s="150">
        <f>K19+K23</f>
        <v>4</v>
      </c>
      <c r="L18" s="150">
        <f>L19+L23</f>
        <v>4</v>
      </c>
    </row>
    <row r="19" spans="1:12" ht="33.75" x14ac:dyDescent="0.2">
      <c r="A19" s="95" t="s">
        <v>96</v>
      </c>
      <c r="B19" s="93" t="s">
        <v>283</v>
      </c>
      <c r="C19" s="97" t="s">
        <v>85</v>
      </c>
      <c r="D19" s="97" t="s">
        <v>87</v>
      </c>
      <c r="E19" s="97" t="s">
        <v>85</v>
      </c>
      <c r="F19" s="97">
        <v>0</v>
      </c>
      <c r="G19" s="97" t="s">
        <v>85</v>
      </c>
      <c r="H19" s="97" t="s">
        <v>95</v>
      </c>
      <c r="I19" s="97">
        <v>200</v>
      </c>
      <c r="J19" s="150">
        <f>J20</f>
        <v>146</v>
      </c>
      <c r="K19" s="150">
        <f>K20</f>
        <v>0</v>
      </c>
      <c r="L19" s="150">
        <f>L20</f>
        <v>0</v>
      </c>
    </row>
    <row r="20" spans="1:12" ht="33.75" x14ac:dyDescent="0.2">
      <c r="A20" s="95" t="s">
        <v>97</v>
      </c>
      <c r="B20" s="93" t="s">
        <v>283</v>
      </c>
      <c r="C20" s="97" t="s">
        <v>85</v>
      </c>
      <c r="D20" s="97" t="s">
        <v>87</v>
      </c>
      <c r="E20" s="97" t="s">
        <v>85</v>
      </c>
      <c r="F20" s="97">
        <v>0</v>
      </c>
      <c r="G20" s="97" t="s">
        <v>85</v>
      </c>
      <c r="H20" s="97" t="s">
        <v>95</v>
      </c>
      <c r="I20" s="97">
        <v>240</v>
      </c>
      <c r="J20" s="150">
        <f>J21+J22</f>
        <v>146</v>
      </c>
      <c r="K20" s="150">
        <f>K21+K22</f>
        <v>0</v>
      </c>
      <c r="L20" s="150">
        <f>L21+L22</f>
        <v>0</v>
      </c>
    </row>
    <row r="21" spans="1:12" x14ac:dyDescent="0.2">
      <c r="A21" s="106" t="s">
        <v>98</v>
      </c>
      <c r="B21" s="93" t="s">
        <v>283</v>
      </c>
      <c r="C21" s="108" t="s">
        <v>85</v>
      </c>
      <c r="D21" s="108" t="s">
        <v>87</v>
      </c>
      <c r="E21" s="108" t="s">
        <v>85</v>
      </c>
      <c r="F21" s="108">
        <v>0</v>
      </c>
      <c r="G21" s="108" t="s">
        <v>85</v>
      </c>
      <c r="H21" s="108" t="s">
        <v>95</v>
      </c>
      <c r="I21" s="108" t="s">
        <v>99</v>
      </c>
      <c r="J21" s="151">
        <v>92.5</v>
      </c>
      <c r="K21" s="151">
        <v>0</v>
      </c>
      <c r="L21" s="151">
        <v>0</v>
      </c>
    </row>
    <row r="22" spans="1:12" x14ac:dyDescent="0.2">
      <c r="A22" s="109" t="s">
        <v>100</v>
      </c>
      <c r="B22" s="93" t="s">
        <v>283</v>
      </c>
      <c r="C22" s="108" t="s">
        <v>85</v>
      </c>
      <c r="D22" s="108" t="s">
        <v>87</v>
      </c>
      <c r="E22" s="108" t="s">
        <v>85</v>
      </c>
      <c r="F22" s="108">
        <v>0</v>
      </c>
      <c r="G22" s="108" t="s">
        <v>85</v>
      </c>
      <c r="H22" s="108" t="s">
        <v>95</v>
      </c>
      <c r="I22" s="108">
        <v>247</v>
      </c>
      <c r="J22" s="151">
        <v>53.5</v>
      </c>
      <c r="K22" s="151"/>
      <c r="L22" s="151"/>
    </row>
    <row r="23" spans="1:12" x14ac:dyDescent="0.2">
      <c r="A23" s="95" t="s">
        <v>101</v>
      </c>
      <c r="B23" s="93" t="s">
        <v>283</v>
      </c>
      <c r="C23" s="97" t="s">
        <v>85</v>
      </c>
      <c r="D23" s="97" t="s">
        <v>87</v>
      </c>
      <c r="E23" s="97" t="s">
        <v>85</v>
      </c>
      <c r="F23" s="97">
        <v>0</v>
      </c>
      <c r="G23" s="97" t="s">
        <v>85</v>
      </c>
      <c r="H23" s="97" t="s">
        <v>95</v>
      </c>
      <c r="I23" s="97">
        <v>800</v>
      </c>
      <c r="J23" s="150">
        <f>J24</f>
        <v>5</v>
      </c>
      <c r="K23" s="150">
        <f>K24</f>
        <v>4</v>
      </c>
      <c r="L23" s="150">
        <f>L24</f>
        <v>4</v>
      </c>
    </row>
    <row r="24" spans="1:12" x14ac:dyDescent="0.2">
      <c r="A24" s="95" t="s">
        <v>102</v>
      </c>
      <c r="B24" s="93" t="s">
        <v>283</v>
      </c>
      <c r="C24" s="97" t="s">
        <v>85</v>
      </c>
      <c r="D24" s="97" t="s">
        <v>87</v>
      </c>
      <c r="E24" s="97" t="s">
        <v>85</v>
      </c>
      <c r="F24" s="97">
        <v>0</v>
      </c>
      <c r="G24" s="97" t="s">
        <v>85</v>
      </c>
      <c r="H24" s="97" t="s">
        <v>95</v>
      </c>
      <c r="I24" s="97">
        <v>850</v>
      </c>
      <c r="J24" s="150">
        <f>J25+J26+J27</f>
        <v>5</v>
      </c>
      <c r="K24" s="150">
        <f>K25+K26+K27</f>
        <v>4</v>
      </c>
      <c r="L24" s="150">
        <f>L25+L26+L27</f>
        <v>4</v>
      </c>
    </row>
    <row r="25" spans="1:12" ht="22.5" x14ac:dyDescent="0.2">
      <c r="A25" s="106" t="s">
        <v>103</v>
      </c>
      <c r="B25" s="93" t="s">
        <v>283</v>
      </c>
      <c r="C25" s="108" t="s">
        <v>85</v>
      </c>
      <c r="D25" s="108" t="s">
        <v>87</v>
      </c>
      <c r="E25" s="108" t="s">
        <v>85</v>
      </c>
      <c r="F25" s="108">
        <v>0</v>
      </c>
      <c r="G25" s="108" t="s">
        <v>85</v>
      </c>
      <c r="H25" s="108" t="s">
        <v>95</v>
      </c>
      <c r="I25" s="108">
        <v>851</v>
      </c>
      <c r="J25" s="151">
        <v>1</v>
      </c>
      <c r="K25" s="151">
        <v>1</v>
      </c>
      <c r="L25" s="151">
        <v>1</v>
      </c>
    </row>
    <row r="26" spans="1:12" x14ac:dyDescent="0.2">
      <c r="A26" s="106" t="s">
        <v>104</v>
      </c>
      <c r="B26" s="93" t="s">
        <v>283</v>
      </c>
      <c r="C26" s="108" t="s">
        <v>85</v>
      </c>
      <c r="D26" s="108" t="s">
        <v>87</v>
      </c>
      <c r="E26" s="108" t="s">
        <v>85</v>
      </c>
      <c r="F26" s="108">
        <v>0</v>
      </c>
      <c r="G26" s="108" t="s">
        <v>85</v>
      </c>
      <c r="H26" s="108" t="s">
        <v>95</v>
      </c>
      <c r="I26" s="108">
        <v>852</v>
      </c>
      <c r="J26" s="151">
        <v>1</v>
      </c>
      <c r="K26" s="151">
        <v>0</v>
      </c>
      <c r="L26" s="151">
        <v>0</v>
      </c>
    </row>
    <row r="27" spans="1:12" x14ac:dyDescent="0.2">
      <c r="A27" s="106" t="s">
        <v>105</v>
      </c>
      <c r="B27" s="93" t="s">
        <v>283</v>
      </c>
      <c r="C27" s="108" t="s">
        <v>85</v>
      </c>
      <c r="D27" s="108" t="s">
        <v>87</v>
      </c>
      <c r="E27" s="108" t="s">
        <v>85</v>
      </c>
      <c r="F27" s="108" t="s">
        <v>88</v>
      </c>
      <c r="G27" s="108" t="s">
        <v>85</v>
      </c>
      <c r="H27" s="108" t="s">
        <v>95</v>
      </c>
      <c r="I27" s="108">
        <v>853</v>
      </c>
      <c r="J27" s="151">
        <v>3</v>
      </c>
      <c r="K27" s="151">
        <v>3</v>
      </c>
      <c r="L27" s="151">
        <v>3</v>
      </c>
    </row>
    <row r="28" spans="1:12" ht="45" x14ac:dyDescent="0.2">
      <c r="A28" s="95" t="s">
        <v>285</v>
      </c>
      <c r="B28" s="93" t="s">
        <v>283</v>
      </c>
      <c r="C28" s="97" t="s">
        <v>85</v>
      </c>
      <c r="D28" s="97" t="s">
        <v>134</v>
      </c>
      <c r="E28" s="97">
        <v>65</v>
      </c>
      <c r="F28" s="97">
        <v>1</v>
      </c>
      <c r="G28" s="97" t="s">
        <v>118</v>
      </c>
      <c r="H28" s="97">
        <v>41100</v>
      </c>
      <c r="I28" s="97"/>
      <c r="J28" s="150">
        <f t="shared" ref="J28:L29" si="1">J29</f>
        <v>233.29999999999998</v>
      </c>
      <c r="K28" s="150">
        <f t="shared" si="1"/>
        <v>171.79999999999998</v>
      </c>
      <c r="L28" s="150">
        <f t="shared" si="1"/>
        <v>171.79999999999998</v>
      </c>
    </row>
    <row r="29" spans="1:12" ht="67.5" x14ac:dyDescent="0.2">
      <c r="A29" s="95" t="s">
        <v>90</v>
      </c>
      <c r="B29" s="93" t="s">
        <v>283</v>
      </c>
      <c r="C29" s="97" t="s">
        <v>85</v>
      </c>
      <c r="D29" s="97" t="s">
        <v>134</v>
      </c>
      <c r="E29" s="97">
        <v>65</v>
      </c>
      <c r="F29" s="97">
        <v>1</v>
      </c>
      <c r="G29" s="97" t="s">
        <v>118</v>
      </c>
      <c r="H29" s="97">
        <v>41150</v>
      </c>
      <c r="I29" s="97">
        <v>100</v>
      </c>
      <c r="J29" s="150">
        <f t="shared" si="1"/>
        <v>233.29999999999998</v>
      </c>
      <c r="K29" s="150">
        <f t="shared" si="1"/>
        <v>171.79999999999998</v>
      </c>
      <c r="L29" s="150">
        <f t="shared" si="1"/>
        <v>171.79999999999998</v>
      </c>
    </row>
    <row r="30" spans="1:12" ht="24" customHeight="1" x14ac:dyDescent="0.2">
      <c r="A30" s="95" t="s">
        <v>91</v>
      </c>
      <c r="B30" s="93" t="s">
        <v>283</v>
      </c>
      <c r="C30" s="97" t="s">
        <v>85</v>
      </c>
      <c r="D30" s="97" t="s">
        <v>134</v>
      </c>
      <c r="E30" s="97">
        <v>65</v>
      </c>
      <c r="F30" s="97">
        <v>1</v>
      </c>
      <c r="G30" s="97" t="s">
        <v>118</v>
      </c>
      <c r="H30" s="97">
        <v>41150</v>
      </c>
      <c r="I30" s="97">
        <v>120</v>
      </c>
      <c r="J30" s="150">
        <f>J31+J32</f>
        <v>233.29999999999998</v>
      </c>
      <c r="K30" s="150">
        <f>K31+K32</f>
        <v>171.79999999999998</v>
      </c>
      <c r="L30" s="150">
        <f>L31+L32</f>
        <v>171.79999999999998</v>
      </c>
    </row>
    <row r="31" spans="1:12" ht="22.5" x14ac:dyDescent="0.2">
      <c r="A31" s="106" t="s">
        <v>92</v>
      </c>
      <c r="B31" s="93" t="s">
        <v>283</v>
      </c>
      <c r="C31" s="108" t="s">
        <v>85</v>
      </c>
      <c r="D31" s="108" t="s">
        <v>134</v>
      </c>
      <c r="E31" s="108">
        <v>65</v>
      </c>
      <c r="F31" s="108">
        <v>1</v>
      </c>
      <c r="G31" s="108" t="s">
        <v>118</v>
      </c>
      <c r="H31" s="108">
        <v>41150</v>
      </c>
      <c r="I31" s="108" t="s">
        <v>93</v>
      </c>
      <c r="J31" s="151">
        <v>148.69999999999999</v>
      </c>
      <c r="K31" s="151">
        <v>141.19999999999999</v>
      </c>
      <c r="L31" s="151">
        <v>141.19999999999999</v>
      </c>
    </row>
    <row r="32" spans="1:12" ht="56.25" x14ac:dyDescent="0.2">
      <c r="A32" s="106" t="s">
        <v>94</v>
      </c>
      <c r="B32" s="93" t="s">
        <v>283</v>
      </c>
      <c r="C32" s="108" t="s">
        <v>85</v>
      </c>
      <c r="D32" s="108" t="s">
        <v>134</v>
      </c>
      <c r="E32" s="108">
        <v>65</v>
      </c>
      <c r="F32" s="108">
        <v>1</v>
      </c>
      <c r="G32" s="108" t="s">
        <v>118</v>
      </c>
      <c r="H32" s="108">
        <v>41150</v>
      </c>
      <c r="I32" s="108">
        <v>129</v>
      </c>
      <c r="J32" s="151">
        <v>84.6</v>
      </c>
      <c r="K32" s="151">
        <v>30.6</v>
      </c>
      <c r="L32" s="151">
        <v>30.6</v>
      </c>
    </row>
    <row r="33" spans="1:12" ht="22.5" x14ac:dyDescent="0.2">
      <c r="A33" s="95" t="s">
        <v>106</v>
      </c>
      <c r="B33" s="93" t="s">
        <v>283</v>
      </c>
      <c r="C33" s="97" t="s">
        <v>85</v>
      </c>
      <c r="D33" s="97" t="s">
        <v>134</v>
      </c>
      <c r="E33" s="97">
        <v>89</v>
      </c>
      <c r="F33" s="97">
        <v>1</v>
      </c>
      <c r="G33" s="97" t="s">
        <v>118</v>
      </c>
      <c r="H33" s="97">
        <v>44200</v>
      </c>
      <c r="I33" s="97" t="s">
        <v>0</v>
      </c>
      <c r="J33" s="150">
        <f>J34</f>
        <v>121.1</v>
      </c>
      <c r="K33" s="150">
        <f>K34</f>
        <v>0</v>
      </c>
      <c r="L33" s="150">
        <f>L34</f>
        <v>0</v>
      </c>
    </row>
    <row r="34" spans="1:12" ht="59.25" customHeight="1" x14ac:dyDescent="0.2">
      <c r="A34" s="95" t="s">
        <v>188</v>
      </c>
      <c r="B34" s="93" t="s">
        <v>283</v>
      </c>
      <c r="C34" s="97" t="s">
        <v>85</v>
      </c>
      <c r="D34" s="97" t="s">
        <v>134</v>
      </c>
      <c r="E34" s="97">
        <v>89</v>
      </c>
      <c r="F34" s="97">
        <v>1</v>
      </c>
      <c r="G34" s="97" t="s">
        <v>118</v>
      </c>
      <c r="H34" s="97">
        <v>44205</v>
      </c>
      <c r="I34" s="97"/>
      <c r="J34" s="150">
        <f>J35+J39</f>
        <v>121.1</v>
      </c>
      <c r="K34" s="150">
        <f>K35+K39</f>
        <v>0</v>
      </c>
      <c r="L34" s="150">
        <f>L35+L39</f>
        <v>0</v>
      </c>
    </row>
    <row r="35" spans="1:12" ht="67.5" x14ac:dyDescent="0.2">
      <c r="A35" s="95" t="s">
        <v>90</v>
      </c>
      <c r="B35" s="93" t="s">
        <v>283</v>
      </c>
      <c r="C35" s="97" t="s">
        <v>85</v>
      </c>
      <c r="D35" s="97" t="s">
        <v>134</v>
      </c>
      <c r="E35" s="97">
        <v>89</v>
      </c>
      <c r="F35" s="97">
        <v>1</v>
      </c>
      <c r="G35" s="97" t="s">
        <v>118</v>
      </c>
      <c r="H35" s="97">
        <v>44205</v>
      </c>
      <c r="I35" s="97">
        <v>100</v>
      </c>
      <c r="J35" s="150">
        <f>J36</f>
        <v>121.1</v>
      </c>
      <c r="K35" s="150">
        <f>K36</f>
        <v>0</v>
      </c>
      <c r="L35" s="150">
        <f>L36</f>
        <v>0</v>
      </c>
    </row>
    <row r="36" spans="1:12" ht="24" customHeight="1" x14ac:dyDescent="0.2">
      <c r="A36" s="95" t="s">
        <v>91</v>
      </c>
      <c r="B36" s="93" t="s">
        <v>283</v>
      </c>
      <c r="C36" s="97" t="s">
        <v>85</v>
      </c>
      <c r="D36" s="97" t="s">
        <v>134</v>
      </c>
      <c r="E36" s="97">
        <v>89</v>
      </c>
      <c r="F36" s="97">
        <v>1</v>
      </c>
      <c r="G36" s="97" t="s">
        <v>118</v>
      </c>
      <c r="H36" s="97">
        <v>44205</v>
      </c>
      <c r="I36" s="97">
        <v>120</v>
      </c>
      <c r="J36" s="150">
        <f>J37+J38</f>
        <v>121.1</v>
      </c>
      <c r="K36" s="150">
        <f>K37+K38</f>
        <v>0</v>
      </c>
      <c r="L36" s="150">
        <f>L37+L38</f>
        <v>0</v>
      </c>
    </row>
    <row r="37" spans="1:12" ht="22.5" x14ac:dyDescent="0.2">
      <c r="A37" s="106" t="s">
        <v>92</v>
      </c>
      <c r="B37" s="93" t="s">
        <v>283</v>
      </c>
      <c r="C37" s="108" t="s">
        <v>85</v>
      </c>
      <c r="D37" s="108" t="s">
        <v>134</v>
      </c>
      <c r="E37" s="108">
        <v>89</v>
      </c>
      <c r="F37" s="108">
        <v>1</v>
      </c>
      <c r="G37" s="108" t="s">
        <v>118</v>
      </c>
      <c r="H37" s="108">
        <v>44205</v>
      </c>
      <c r="I37" s="108">
        <v>121</v>
      </c>
      <c r="J37" s="151">
        <v>121.1</v>
      </c>
      <c r="K37" s="151">
        <v>0</v>
      </c>
      <c r="L37" s="151">
        <v>0</v>
      </c>
    </row>
    <row r="38" spans="1:12" ht="48" customHeight="1" x14ac:dyDescent="0.2">
      <c r="A38" s="106" t="s">
        <v>94</v>
      </c>
      <c r="B38" s="93" t="s">
        <v>283</v>
      </c>
      <c r="C38" s="108" t="s">
        <v>85</v>
      </c>
      <c r="D38" s="108" t="s">
        <v>134</v>
      </c>
      <c r="E38" s="108">
        <v>89</v>
      </c>
      <c r="F38" s="108">
        <v>1</v>
      </c>
      <c r="G38" s="108" t="s">
        <v>118</v>
      </c>
      <c r="H38" s="108">
        <v>44205</v>
      </c>
      <c r="I38" s="108">
        <v>129</v>
      </c>
      <c r="J38" s="151">
        <v>0</v>
      </c>
      <c r="K38" s="151">
        <v>0</v>
      </c>
      <c r="L38" s="151">
        <v>0</v>
      </c>
    </row>
    <row r="39" spans="1:12" ht="33.75" x14ac:dyDescent="0.2">
      <c r="A39" s="95" t="s">
        <v>96</v>
      </c>
      <c r="B39" s="93" t="s">
        <v>283</v>
      </c>
      <c r="C39" s="97" t="s">
        <v>85</v>
      </c>
      <c r="D39" s="97" t="s">
        <v>87</v>
      </c>
      <c r="E39" s="97" t="s">
        <v>85</v>
      </c>
      <c r="F39" s="97">
        <v>0</v>
      </c>
      <c r="G39" s="97" t="s">
        <v>85</v>
      </c>
      <c r="H39" s="97">
        <v>44205</v>
      </c>
      <c r="I39" s="97">
        <v>200</v>
      </c>
      <c r="J39" s="150">
        <f t="shared" ref="J39:L40" si="2">J40</f>
        <v>0</v>
      </c>
      <c r="K39" s="150">
        <f t="shared" si="2"/>
        <v>0</v>
      </c>
      <c r="L39" s="150">
        <f t="shared" si="2"/>
        <v>0</v>
      </c>
    </row>
    <row r="40" spans="1:12" ht="33.75" x14ac:dyDescent="0.2">
      <c r="A40" s="95" t="s">
        <v>97</v>
      </c>
      <c r="B40" s="93" t="s">
        <v>283</v>
      </c>
      <c r="C40" s="97" t="s">
        <v>85</v>
      </c>
      <c r="D40" s="97" t="s">
        <v>87</v>
      </c>
      <c r="E40" s="97" t="s">
        <v>85</v>
      </c>
      <c r="F40" s="97">
        <v>0</v>
      </c>
      <c r="G40" s="97" t="s">
        <v>85</v>
      </c>
      <c r="H40" s="97">
        <v>44205</v>
      </c>
      <c r="I40" s="97">
        <v>240</v>
      </c>
      <c r="J40" s="150">
        <f t="shared" si="2"/>
        <v>0</v>
      </c>
      <c r="K40" s="150">
        <f t="shared" si="2"/>
        <v>0</v>
      </c>
      <c r="L40" s="150">
        <f t="shared" si="2"/>
        <v>0</v>
      </c>
    </row>
    <row r="41" spans="1:12" x14ac:dyDescent="0.2">
      <c r="A41" s="106" t="s">
        <v>98</v>
      </c>
      <c r="B41" s="93" t="s">
        <v>283</v>
      </c>
      <c r="C41" s="108" t="s">
        <v>85</v>
      </c>
      <c r="D41" s="108" t="s">
        <v>87</v>
      </c>
      <c r="E41" s="108" t="s">
        <v>85</v>
      </c>
      <c r="F41" s="108">
        <v>0</v>
      </c>
      <c r="G41" s="108" t="s">
        <v>85</v>
      </c>
      <c r="H41" s="108">
        <v>44205</v>
      </c>
      <c r="I41" s="108">
        <v>244</v>
      </c>
      <c r="J41" s="151"/>
      <c r="K41" s="151"/>
      <c r="L41" s="151"/>
    </row>
    <row r="42" spans="1:12" ht="22.5" x14ac:dyDescent="0.2">
      <c r="A42" s="95" t="s">
        <v>106</v>
      </c>
      <c r="B42" s="93" t="s">
        <v>283</v>
      </c>
      <c r="C42" s="97" t="s">
        <v>85</v>
      </c>
      <c r="D42" s="97" t="s">
        <v>87</v>
      </c>
      <c r="E42" s="97">
        <v>89</v>
      </c>
      <c r="F42" s="97">
        <v>1</v>
      </c>
      <c r="G42" s="97" t="s">
        <v>118</v>
      </c>
      <c r="H42" s="97">
        <v>44200</v>
      </c>
      <c r="I42" s="97" t="s">
        <v>0</v>
      </c>
      <c r="J42" s="150">
        <f>J43</f>
        <v>126.6</v>
      </c>
      <c r="K42" s="150">
        <f>K43</f>
        <v>5.7</v>
      </c>
      <c r="L42" s="150">
        <f>L43</f>
        <v>6</v>
      </c>
    </row>
    <row r="43" spans="1:12" ht="56.25" x14ac:dyDescent="0.2">
      <c r="A43" s="95" t="s">
        <v>188</v>
      </c>
      <c r="B43" s="93" t="s">
        <v>283</v>
      </c>
      <c r="C43" s="97" t="s">
        <v>85</v>
      </c>
      <c r="D43" s="97" t="s">
        <v>87</v>
      </c>
      <c r="E43" s="97">
        <v>89</v>
      </c>
      <c r="F43" s="97">
        <v>1</v>
      </c>
      <c r="G43" s="97" t="s">
        <v>118</v>
      </c>
      <c r="H43" s="97">
        <v>44205</v>
      </c>
      <c r="I43" s="97"/>
      <c r="J43" s="150">
        <f>J44+J48</f>
        <v>126.6</v>
      </c>
      <c r="K43" s="150">
        <f>K44+K48</f>
        <v>5.7</v>
      </c>
      <c r="L43" s="150">
        <f>L44+L48</f>
        <v>6</v>
      </c>
    </row>
    <row r="44" spans="1:12" ht="45" customHeight="1" x14ac:dyDescent="0.2">
      <c r="A44" s="95" t="s">
        <v>90</v>
      </c>
      <c r="B44" s="93" t="s">
        <v>283</v>
      </c>
      <c r="C44" s="97" t="s">
        <v>85</v>
      </c>
      <c r="D44" s="97" t="s">
        <v>87</v>
      </c>
      <c r="E44" s="97">
        <v>89</v>
      </c>
      <c r="F44" s="97">
        <v>1</v>
      </c>
      <c r="G44" s="97" t="s">
        <v>118</v>
      </c>
      <c r="H44" s="97">
        <v>44205</v>
      </c>
      <c r="I44" s="97">
        <v>100</v>
      </c>
      <c r="J44" s="150">
        <f>J45</f>
        <v>121.1</v>
      </c>
      <c r="K44" s="150">
        <f>K45</f>
        <v>0</v>
      </c>
      <c r="L44" s="150">
        <f>L45</f>
        <v>0</v>
      </c>
    </row>
    <row r="45" spans="1:12" ht="24" customHeight="1" x14ac:dyDescent="0.2">
      <c r="A45" s="95" t="s">
        <v>91</v>
      </c>
      <c r="B45" s="93" t="s">
        <v>283</v>
      </c>
      <c r="C45" s="97" t="s">
        <v>85</v>
      </c>
      <c r="D45" s="97" t="s">
        <v>87</v>
      </c>
      <c r="E45" s="97">
        <v>89</v>
      </c>
      <c r="F45" s="97">
        <v>1</v>
      </c>
      <c r="G45" s="97" t="s">
        <v>118</v>
      </c>
      <c r="H45" s="97">
        <v>44205</v>
      </c>
      <c r="I45" s="97">
        <v>120</v>
      </c>
      <c r="J45" s="150">
        <f>J46+J47</f>
        <v>121.1</v>
      </c>
      <c r="K45" s="150">
        <f>K46+K47</f>
        <v>0</v>
      </c>
      <c r="L45" s="150">
        <f>L46+L47</f>
        <v>0</v>
      </c>
    </row>
    <row r="46" spans="1:12" ht="24.75" customHeight="1" x14ac:dyDescent="0.2">
      <c r="A46" s="106" t="s">
        <v>92</v>
      </c>
      <c r="B46" s="93" t="s">
        <v>283</v>
      </c>
      <c r="C46" s="108" t="s">
        <v>85</v>
      </c>
      <c r="D46" s="108" t="s">
        <v>87</v>
      </c>
      <c r="E46" s="108">
        <v>89</v>
      </c>
      <c r="F46" s="108">
        <v>1</v>
      </c>
      <c r="G46" s="108" t="s">
        <v>118</v>
      </c>
      <c r="H46" s="108">
        <v>44205</v>
      </c>
      <c r="I46" s="108">
        <v>121</v>
      </c>
      <c r="J46" s="151">
        <v>121.1</v>
      </c>
      <c r="K46" s="151">
        <v>0</v>
      </c>
      <c r="L46" s="151">
        <v>0</v>
      </c>
    </row>
    <row r="47" spans="1:12" ht="44.25" customHeight="1" x14ac:dyDescent="0.2">
      <c r="A47" s="106" t="s">
        <v>94</v>
      </c>
      <c r="B47" s="93" t="s">
        <v>283</v>
      </c>
      <c r="C47" s="108" t="s">
        <v>85</v>
      </c>
      <c r="D47" s="108" t="s">
        <v>87</v>
      </c>
      <c r="E47" s="108">
        <v>89</v>
      </c>
      <c r="F47" s="108">
        <v>1</v>
      </c>
      <c r="G47" s="108" t="s">
        <v>118</v>
      </c>
      <c r="H47" s="108">
        <v>44205</v>
      </c>
      <c r="I47" s="108">
        <v>129</v>
      </c>
      <c r="J47" s="151">
        <v>0</v>
      </c>
      <c r="K47" s="151">
        <v>0</v>
      </c>
      <c r="L47" s="151">
        <v>0</v>
      </c>
    </row>
    <row r="48" spans="1:12" ht="33.75" x14ac:dyDescent="0.2">
      <c r="A48" s="95" t="s">
        <v>114</v>
      </c>
      <c r="B48" s="93" t="s">
        <v>283</v>
      </c>
      <c r="C48" s="97" t="s">
        <v>85</v>
      </c>
      <c r="D48" s="97" t="s">
        <v>87</v>
      </c>
      <c r="E48" s="97">
        <v>17</v>
      </c>
      <c r="F48" s="97">
        <v>0</v>
      </c>
      <c r="G48" s="97"/>
      <c r="H48" s="97"/>
      <c r="I48" s="97"/>
      <c r="J48" s="150">
        <f t="shared" ref="J48:L52" si="3">J49</f>
        <v>5.5</v>
      </c>
      <c r="K48" s="150">
        <f t="shared" si="3"/>
        <v>5.7</v>
      </c>
      <c r="L48" s="150">
        <f t="shared" si="3"/>
        <v>6</v>
      </c>
    </row>
    <row r="49" spans="1:12" ht="22.5" x14ac:dyDescent="0.2">
      <c r="A49" s="95" t="s">
        <v>107</v>
      </c>
      <c r="B49" s="93" t="s">
        <v>283</v>
      </c>
      <c r="C49" s="97" t="s">
        <v>85</v>
      </c>
      <c r="D49" s="97" t="s">
        <v>87</v>
      </c>
      <c r="E49" s="97">
        <v>17</v>
      </c>
      <c r="F49" s="97">
        <v>1</v>
      </c>
      <c r="G49" s="97"/>
      <c r="H49" s="97"/>
      <c r="I49" s="97"/>
      <c r="J49" s="150">
        <f t="shared" si="3"/>
        <v>5.5</v>
      </c>
      <c r="K49" s="150">
        <f t="shared" si="3"/>
        <v>5.7</v>
      </c>
      <c r="L49" s="150">
        <f t="shared" si="3"/>
        <v>6</v>
      </c>
    </row>
    <row r="50" spans="1:12" ht="45" x14ac:dyDescent="0.2">
      <c r="A50" s="95" t="s">
        <v>116</v>
      </c>
      <c r="B50" s="93" t="s">
        <v>283</v>
      </c>
      <c r="C50" s="97" t="s">
        <v>85</v>
      </c>
      <c r="D50" s="97" t="s">
        <v>87</v>
      </c>
      <c r="E50" s="97">
        <v>17</v>
      </c>
      <c r="F50" s="97">
        <v>1</v>
      </c>
      <c r="G50" s="97" t="s">
        <v>85</v>
      </c>
      <c r="H50" s="97"/>
      <c r="I50" s="97"/>
      <c r="J50" s="150">
        <f t="shared" si="3"/>
        <v>5.5</v>
      </c>
      <c r="K50" s="150">
        <f t="shared" si="3"/>
        <v>5.7</v>
      </c>
      <c r="L50" s="150">
        <f t="shared" si="3"/>
        <v>6</v>
      </c>
    </row>
    <row r="51" spans="1:12" ht="58.5" customHeight="1" x14ac:dyDescent="0.2">
      <c r="A51" s="95" t="s">
        <v>108</v>
      </c>
      <c r="B51" s="93" t="s">
        <v>283</v>
      </c>
      <c r="C51" s="97" t="s">
        <v>85</v>
      </c>
      <c r="D51" s="97" t="s">
        <v>87</v>
      </c>
      <c r="E51" s="97">
        <v>17</v>
      </c>
      <c r="F51" s="97">
        <v>1</v>
      </c>
      <c r="G51" s="97" t="s">
        <v>85</v>
      </c>
      <c r="H51" s="97">
        <v>44500</v>
      </c>
      <c r="I51" s="97"/>
      <c r="J51" s="150">
        <f t="shared" si="3"/>
        <v>5.5</v>
      </c>
      <c r="K51" s="150">
        <f t="shared" si="3"/>
        <v>5.7</v>
      </c>
      <c r="L51" s="150">
        <f t="shared" si="3"/>
        <v>6</v>
      </c>
    </row>
    <row r="52" spans="1:12" ht="84.75" customHeight="1" x14ac:dyDescent="0.2">
      <c r="A52" s="161" t="s">
        <v>189</v>
      </c>
      <c r="B52" s="93" t="s">
        <v>283</v>
      </c>
      <c r="C52" s="97" t="s">
        <v>85</v>
      </c>
      <c r="D52" s="97" t="s">
        <v>87</v>
      </c>
      <c r="E52" s="97">
        <v>17</v>
      </c>
      <c r="F52" s="97">
        <v>1</v>
      </c>
      <c r="G52" s="97" t="s">
        <v>85</v>
      </c>
      <c r="H52" s="97">
        <v>44501</v>
      </c>
      <c r="I52" s="97"/>
      <c r="J52" s="150">
        <f>J53</f>
        <v>5.5</v>
      </c>
      <c r="K52" s="150">
        <f t="shared" si="3"/>
        <v>5.7</v>
      </c>
      <c r="L52" s="150">
        <f t="shared" si="3"/>
        <v>6</v>
      </c>
    </row>
    <row r="53" spans="1:12" x14ac:dyDescent="0.2">
      <c r="A53" s="95" t="s">
        <v>109</v>
      </c>
      <c r="B53" s="93" t="s">
        <v>283</v>
      </c>
      <c r="C53" s="97" t="s">
        <v>85</v>
      </c>
      <c r="D53" s="97" t="s">
        <v>87</v>
      </c>
      <c r="E53" s="97">
        <v>17</v>
      </c>
      <c r="F53" s="97">
        <v>1</v>
      </c>
      <c r="G53" s="97" t="s">
        <v>85</v>
      </c>
      <c r="H53" s="97">
        <v>44501</v>
      </c>
      <c r="I53" s="97">
        <v>500</v>
      </c>
      <c r="J53" s="150">
        <f>J54</f>
        <v>5.5</v>
      </c>
      <c r="K53" s="150">
        <f>K54</f>
        <v>5.7</v>
      </c>
      <c r="L53" s="150">
        <f>L54</f>
        <v>6</v>
      </c>
    </row>
    <row r="54" spans="1:12" x14ac:dyDescent="0.2">
      <c r="A54" s="106" t="s">
        <v>61</v>
      </c>
      <c r="B54" s="93" t="s">
        <v>283</v>
      </c>
      <c r="C54" s="108" t="s">
        <v>85</v>
      </c>
      <c r="D54" s="108" t="s">
        <v>87</v>
      </c>
      <c r="E54" s="108">
        <v>17</v>
      </c>
      <c r="F54" s="108">
        <v>1</v>
      </c>
      <c r="G54" s="108" t="s">
        <v>85</v>
      </c>
      <c r="H54" s="108">
        <v>44501</v>
      </c>
      <c r="I54" s="108">
        <v>540</v>
      </c>
      <c r="J54" s="151">
        <v>5.5</v>
      </c>
      <c r="K54" s="151">
        <v>5.7</v>
      </c>
      <c r="L54" s="151">
        <v>6</v>
      </c>
    </row>
    <row r="55" spans="1:12" ht="33.75" x14ac:dyDescent="0.2">
      <c r="A55" s="95" t="s">
        <v>114</v>
      </c>
      <c r="B55" s="93" t="s">
        <v>283</v>
      </c>
      <c r="C55" s="97" t="s">
        <v>85</v>
      </c>
      <c r="D55" s="97" t="s">
        <v>87</v>
      </c>
      <c r="E55" s="96" t="s">
        <v>110</v>
      </c>
      <c r="F55" s="97">
        <v>0</v>
      </c>
      <c r="G55" s="97"/>
      <c r="H55" s="97"/>
      <c r="I55" s="97"/>
      <c r="J55" s="150">
        <f t="shared" ref="J55:L57" si="4">J56</f>
        <v>0.1</v>
      </c>
      <c r="K55" s="150">
        <f t="shared" si="4"/>
        <v>0.1</v>
      </c>
      <c r="L55" s="150">
        <f t="shared" si="4"/>
        <v>0.1</v>
      </c>
    </row>
    <row r="56" spans="1:12" ht="45" x14ac:dyDescent="0.2">
      <c r="A56" s="95" t="s">
        <v>116</v>
      </c>
      <c r="B56" s="93" t="s">
        <v>283</v>
      </c>
      <c r="C56" s="97" t="s">
        <v>85</v>
      </c>
      <c r="D56" s="97" t="s">
        <v>87</v>
      </c>
      <c r="E56" s="96" t="s">
        <v>110</v>
      </c>
      <c r="F56" s="97">
        <v>0</v>
      </c>
      <c r="G56" s="96" t="s">
        <v>111</v>
      </c>
      <c r="H56" s="97"/>
      <c r="I56" s="97"/>
      <c r="J56" s="150">
        <f>J57</f>
        <v>0.1</v>
      </c>
      <c r="K56" s="150">
        <f t="shared" si="4"/>
        <v>0.1</v>
      </c>
      <c r="L56" s="150">
        <f t="shared" si="4"/>
        <v>0.1</v>
      </c>
    </row>
    <row r="57" spans="1:12" ht="101.25" x14ac:dyDescent="0.2">
      <c r="A57" s="161" t="s">
        <v>112</v>
      </c>
      <c r="B57" s="93" t="s">
        <v>283</v>
      </c>
      <c r="C57" s="97" t="s">
        <v>85</v>
      </c>
      <c r="D57" s="97" t="s">
        <v>87</v>
      </c>
      <c r="E57" s="96" t="s">
        <v>110</v>
      </c>
      <c r="F57" s="97">
        <v>0</v>
      </c>
      <c r="G57" s="96" t="s">
        <v>111</v>
      </c>
      <c r="H57" s="160" t="s">
        <v>113</v>
      </c>
      <c r="I57" s="97" t="s">
        <v>0</v>
      </c>
      <c r="J57" s="150">
        <f>J58</f>
        <v>0.1</v>
      </c>
      <c r="K57" s="150">
        <f t="shared" si="4"/>
        <v>0.1</v>
      </c>
      <c r="L57" s="150">
        <f t="shared" si="4"/>
        <v>0.1</v>
      </c>
    </row>
    <row r="58" spans="1:12" ht="33.75" x14ac:dyDescent="0.2">
      <c r="A58" s="95" t="s">
        <v>96</v>
      </c>
      <c r="B58" s="93" t="s">
        <v>283</v>
      </c>
      <c r="C58" s="97" t="s">
        <v>85</v>
      </c>
      <c r="D58" s="97" t="s">
        <v>87</v>
      </c>
      <c r="E58" s="96" t="s">
        <v>110</v>
      </c>
      <c r="F58" s="97">
        <v>0</v>
      </c>
      <c r="G58" s="96" t="s">
        <v>111</v>
      </c>
      <c r="H58" s="97" t="s">
        <v>113</v>
      </c>
      <c r="I58" s="97">
        <v>200</v>
      </c>
      <c r="J58" s="150">
        <f>J59</f>
        <v>0.1</v>
      </c>
      <c r="K58" s="150">
        <f>K59</f>
        <v>0.1</v>
      </c>
      <c r="L58" s="150">
        <f>L59</f>
        <v>0.1</v>
      </c>
    </row>
    <row r="59" spans="1:12" ht="33.75" x14ac:dyDescent="0.2">
      <c r="A59" s="95" t="s">
        <v>97</v>
      </c>
      <c r="B59" s="93" t="s">
        <v>283</v>
      </c>
      <c r="C59" s="97" t="s">
        <v>85</v>
      </c>
      <c r="D59" s="97" t="s">
        <v>87</v>
      </c>
      <c r="E59" s="96" t="s">
        <v>110</v>
      </c>
      <c r="F59" s="97">
        <v>0</v>
      </c>
      <c r="G59" s="96" t="s">
        <v>111</v>
      </c>
      <c r="H59" s="97" t="s">
        <v>113</v>
      </c>
      <c r="I59" s="97">
        <v>240</v>
      </c>
      <c r="J59" s="150">
        <f>J60</f>
        <v>0.1</v>
      </c>
      <c r="K59" s="150">
        <f>K60</f>
        <v>0.1</v>
      </c>
      <c r="L59" s="150">
        <f>L60</f>
        <v>0.1</v>
      </c>
    </row>
    <row r="60" spans="1:12" x14ac:dyDescent="0.2">
      <c r="A60" s="106" t="s">
        <v>98</v>
      </c>
      <c r="B60" s="93" t="s">
        <v>283</v>
      </c>
      <c r="C60" s="108" t="s">
        <v>85</v>
      </c>
      <c r="D60" s="108" t="s">
        <v>87</v>
      </c>
      <c r="E60" s="107" t="s">
        <v>110</v>
      </c>
      <c r="F60" s="108">
        <v>0</v>
      </c>
      <c r="G60" s="107" t="s">
        <v>111</v>
      </c>
      <c r="H60" s="108" t="s">
        <v>113</v>
      </c>
      <c r="I60" s="108">
        <v>244</v>
      </c>
      <c r="J60" s="151">
        <v>0.1</v>
      </c>
      <c r="K60" s="151">
        <v>0.1</v>
      </c>
      <c r="L60" s="151">
        <v>0.1</v>
      </c>
    </row>
    <row r="61" spans="1:12" ht="33.75" x14ac:dyDescent="0.2">
      <c r="A61" s="95" t="s">
        <v>114</v>
      </c>
      <c r="B61" s="93" t="s">
        <v>283</v>
      </c>
      <c r="C61" s="97" t="s">
        <v>85</v>
      </c>
      <c r="D61" s="97" t="s">
        <v>87</v>
      </c>
      <c r="E61" s="97" t="s">
        <v>115</v>
      </c>
      <c r="F61" s="97" t="s">
        <v>88</v>
      </c>
      <c r="G61" s="97"/>
      <c r="H61" s="97"/>
      <c r="I61" s="97"/>
      <c r="J61" s="150">
        <f t="shared" ref="J61:L62" si="5">J62</f>
        <v>0</v>
      </c>
      <c r="K61" s="150">
        <f t="shared" si="5"/>
        <v>0</v>
      </c>
      <c r="L61" s="150">
        <f t="shared" si="5"/>
        <v>0</v>
      </c>
    </row>
    <row r="62" spans="1:12" ht="47.25" customHeight="1" x14ac:dyDescent="0.2">
      <c r="A62" s="95" t="s">
        <v>116</v>
      </c>
      <c r="B62" s="93" t="s">
        <v>283</v>
      </c>
      <c r="C62" s="97" t="s">
        <v>85</v>
      </c>
      <c r="D62" s="97" t="s">
        <v>87</v>
      </c>
      <c r="E62" s="97" t="s">
        <v>115</v>
      </c>
      <c r="F62" s="97" t="s">
        <v>8</v>
      </c>
      <c r="G62" s="97"/>
      <c r="H62" s="97"/>
      <c r="I62" s="97"/>
      <c r="J62" s="150">
        <f t="shared" si="5"/>
        <v>0</v>
      </c>
      <c r="K62" s="150">
        <f t="shared" si="5"/>
        <v>0</v>
      </c>
      <c r="L62" s="150">
        <f t="shared" si="5"/>
        <v>0</v>
      </c>
    </row>
    <row r="63" spans="1:12" ht="45" x14ac:dyDescent="0.2">
      <c r="A63" s="95" t="s">
        <v>117</v>
      </c>
      <c r="B63" s="93" t="s">
        <v>283</v>
      </c>
      <c r="C63" s="97" t="s">
        <v>85</v>
      </c>
      <c r="D63" s="97" t="s">
        <v>87</v>
      </c>
      <c r="E63" s="97" t="s">
        <v>115</v>
      </c>
      <c r="F63" s="97" t="s">
        <v>8</v>
      </c>
      <c r="G63" s="97" t="s">
        <v>118</v>
      </c>
      <c r="H63" s="97">
        <v>44100</v>
      </c>
      <c r="I63" s="97"/>
      <c r="J63" s="150">
        <f>J64+J68+J72</f>
        <v>0</v>
      </c>
      <c r="K63" s="150">
        <f>K64+K68+K72</f>
        <v>0</v>
      </c>
      <c r="L63" s="150">
        <f>L64+L68+L72</f>
        <v>0</v>
      </c>
    </row>
    <row r="64" spans="1:12" ht="78.75" x14ac:dyDescent="0.2">
      <c r="A64" s="95" t="s">
        <v>119</v>
      </c>
      <c r="B64" s="93" t="s">
        <v>283</v>
      </c>
      <c r="C64" s="97" t="s">
        <v>85</v>
      </c>
      <c r="D64" s="97" t="s">
        <v>87</v>
      </c>
      <c r="E64" s="97" t="s">
        <v>115</v>
      </c>
      <c r="F64" s="97" t="s">
        <v>8</v>
      </c>
      <c r="G64" s="97" t="s">
        <v>118</v>
      </c>
      <c r="H64" s="97" t="s">
        <v>120</v>
      </c>
      <c r="I64" s="97"/>
      <c r="J64" s="150">
        <f t="shared" ref="J64:L66" si="6">J65</f>
        <v>0</v>
      </c>
      <c r="K64" s="150">
        <f t="shared" si="6"/>
        <v>0</v>
      </c>
      <c r="L64" s="150">
        <f t="shared" si="6"/>
        <v>0</v>
      </c>
    </row>
    <row r="65" spans="1:12" ht="33.75" x14ac:dyDescent="0.2">
      <c r="A65" s="95" t="s">
        <v>96</v>
      </c>
      <c r="B65" s="93" t="s">
        <v>283</v>
      </c>
      <c r="C65" s="97" t="s">
        <v>85</v>
      </c>
      <c r="D65" s="97" t="s">
        <v>87</v>
      </c>
      <c r="E65" s="97" t="s">
        <v>115</v>
      </c>
      <c r="F65" s="97" t="s">
        <v>8</v>
      </c>
      <c r="G65" s="97" t="s">
        <v>118</v>
      </c>
      <c r="H65" s="97" t="s">
        <v>120</v>
      </c>
      <c r="I65" s="97">
        <v>200</v>
      </c>
      <c r="J65" s="150">
        <f t="shared" si="6"/>
        <v>0</v>
      </c>
      <c r="K65" s="150">
        <f t="shared" si="6"/>
        <v>0</v>
      </c>
      <c r="L65" s="150">
        <f t="shared" si="6"/>
        <v>0</v>
      </c>
    </row>
    <row r="66" spans="1:12" ht="33.75" x14ac:dyDescent="0.2">
      <c r="A66" s="95" t="s">
        <v>97</v>
      </c>
      <c r="B66" s="93" t="s">
        <v>283</v>
      </c>
      <c r="C66" s="97" t="s">
        <v>85</v>
      </c>
      <c r="D66" s="97" t="s">
        <v>87</v>
      </c>
      <c r="E66" s="97" t="s">
        <v>115</v>
      </c>
      <c r="F66" s="97" t="s">
        <v>8</v>
      </c>
      <c r="G66" s="97" t="s">
        <v>118</v>
      </c>
      <c r="H66" s="97" t="s">
        <v>120</v>
      </c>
      <c r="I66" s="97">
        <v>240</v>
      </c>
      <c r="J66" s="150">
        <f t="shared" si="6"/>
        <v>0</v>
      </c>
      <c r="K66" s="150">
        <f t="shared" si="6"/>
        <v>0</v>
      </c>
      <c r="L66" s="150">
        <f t="shared" si="6"/>
        <v>0</v>
      </c>
    </row>
    <row r="67" spans="1:12" x14ac:dyDescent="0.2">
      <c r="A67" s="106" t="s">
        <v>98</v>
      </c>
      <c r="B67" s="93" t="s">
        <v>283</v>
      </c>
      <c r="C67" s="108" t="s">
        <v>85</v>
      </c>
      <c r="D67" s="108" t="s">
        <v>87</v>
      </c>
      <c r="E67" s="108" t="s">
        <v>115</v>
      </c>
      <c r="F67" s="108" t="s">
        <v>8</v>
      </c>
      <c r="G67" s="108" t="s">
        <v>118</v>
      </c>
      <c r="H67" s="108" t="s">
        <v>120</v>
      </c>
      <c r="I67" s="108">
        <v>244</v>
      </c>
      <c r="J67" s="151">
        <v>0</v>
      </c>
      <c r="K67" s="151">
        <v>0</v>
      </c>
      <c r="L67" s="151">
        <v>0</v>
      </c>
    </row>
    <row r="68" spans="1:12" ht="47.25" customHeight="1" x14ac:dyDescent="0.2">
      <c r="A68" s="95" t="s">
        <v>121</v>
      </c>
      <c r="B68" s="93" t="s">
        <v>283</v>
      </c>
      <c r="C68" s="97" t="s">
        <v>85</v>
      </c>
      <c r="D68" s="97" t="s">
        <v>87</v>
      </c>
      <c r="E68" s="97" t="s">
        <v>115</v>
      </c>
      <c r="F68" s="97" t="s">
        <v>8</v>
      </c>
      <c r="G68" s="97" t="s">
        <v>118</v>
      </c>
      <c r="H68" s="97" t="s">
        <v>122</v>
      </c>
      <c r="I68" s="97" t="s">
        <v>0</v>
      </c>
      <c r="J68" s="150">
        <f>J69</f>
        <v>0</v>
      </c>
      <c r="K68" s="150">
        <f t="shared" ref="J68:L70" si="7">K69</f>
        <v>0</v>
      </c>
      <c r="L68" s="150">
        <f t="shared" si="7"/>
        <v>0</v>
      </c>
    </row>
    <row r="69" spans="1:12" ht="33.75" x14ac:dyDescent="0.2">
      <c r="A69" s="95" t="s">
        <v>96</v>
      </c>
      <c r="B69" s="93" t="s">
        <v>283</v>
      </c>
      <c r="C69" s="97" t="s">
        <v>85</v>
      </c>
      <c r="D69" s="97" t="s">
        <v>87</v>
      </c>
      <c r="E69" s="97" t="s">
        <v>115</v>
      </c>
      <c r="F69" s="97" t="s">
        <v>8</v>
      </c>
      <c r="G69" s="97" t="s">
        <v>118</v>
      </c>
      <c r="H69" s="97" t="s">
        <v>122</v>
      </c>
      <c r="I69" s="97">
        <v>200</v>
      </c>
      <c r="J69" s="150">
        <f t="shared" si="7"/>
        <v>0</v>
      </c>
      <c r="K69" s="150">
        <f t="shared" si="7"/>
        <v>0</v>
      </c>
      <c r="L69" s="150">
        <f t="shared" si="7"/>
        <v>0</v>
      </c>
    </row>
    <row r="70" spans="1:12" ht="33.75" x14ac:dyDescent="0.2">
      <c r="A70" s="95" t="s">
        <v>97</v>
      </c>
      <c r="B70" s="93" t="s">
        <v>283</v>
      </c>
      <c r="C70" s="97" t="s">
        <v>85</v>
      </c>
      <c r="D70" s="97" t="s">
        <v>87</v>
      </c>
      <c r="E70" s="97" t="s">
        <v>115</v>
      </c>
      <c r="F70" s="97" t="s">
        <v>8</v>
      </c>
      <c r="G70" s="97" t="s">
        <v>118</v>
      </c>
      <c r="H70" s="97" t="s">
        <v>122</v>
      </c>
      <c r="I70" s="97">
        <v>240</v>
      </c>
      <c r="J70" s="150">
        <f t="shared" si="7"/>
        <v>0</v>
      </c>
      <c r="K70" s="150">
        <f t="shared" si="7"/>
        <v>0</v>
      </c>
      <c r="L70" s="150">
        <f t="shared" si="7"/>
        <v>0</v>
      </c>
    </row>
    <row r="71" spans="1:12" x14ac:dyDescent="0.2">
      <c r="A71" s="106" t="s">
        <v>98</v>
      </c>
      <c r="B71" s="93" t="s">
        <v>283</v>
      </c>
      <c r="C71" s="108" t="s">
        <v>85</v>
      </c>
      <c r="D71" s="108" t="s">
        <v>87</v>
      </c>
      <c r="E71" s="108" t="s">
        <v>115</v>
      </c>
      <c r="F71" s="108" t="s">
        <v>8</v>
      </c>
      <c r="G71" s="108" t="s">
        <v>118</v>
      </c>
      <c r="H71" s="108" t="s">
        <v>122</v>
      </c>
      <c r="I71" s="108">
        <v>244</v>
      </c>
      <c r="J71" s="151">
        <v>0</v>
      </c>
      <c r="K71" s="151">
        <v>0</v>
      </c>
      <c r="L71" s="151">
        <v>0</v>
      </c>
    </row>
    <row r="72" spans="1:12" ht="78.75" x14ac:dyDescent="0.2">
      <c r="A72" s="95" t="s">
        <v>123</v>
      </c>
      <c r="B72" s="93" t="s">
        <v>283</v>
      </c>
      <c r="C72" s="97" t="s">
        <v>85</v>
      </c>
      <c r="D72" s="97" t="s">
        <v>87</v>
      </c>
      <c r="E72" s="97" t="s">
        <v>115</v>
      </c>
      <c r="F72" s="97" t="s">
        <v>8</v>
      </c>
      <c r="G72" s="97" t="s">
        <v>118</v>
      </c>
      <c r="H72" s="97" t="s">
        <v>124</v>
      </c>
      <c r="I72" s="97"/>
      <c r="J72" s="150">
        <f>J73</f>
        <v>0</v>
      </c>
      <c r="K72" s="150">
        <f t="shared" ref="K72:L72" si="8">K73</f>
        <v>0</v>
      </c>
      <c r="L72" s="150">
        <f t="shared" si="8"/>
        <v>0</v>
      </c>
    </row>
    <row r="73" spans="1:12" ht="33.75" x14ac:dyDescent="0.2">
      <c r="A73" s="95" t="s">
        <v>96</v>
      </c>
      <c r="B73" s="93" t="s">
        <v>283</v>
      </c>
      <c r="C73" s="97" t="s">
        <v>85</v>
      </c>
      <c r="D73" s="97" t="s">
        <v>87</v>
      </c>
      <c r="E73" s="97" t="s">
        <v>115</v>
      </c>
      <c r="F73" s="97" t="s">
        <v>8</v>
      </c>
      <c r="G73" s="97" t="s">
        <v>118</v>
      </c>
      <c r="H73" s="97" t="s">
        <v>124</v>
      </c>
      <c r="I73" s="97">
        <v>200</v>
      </c>
      <c r="J73" s="150">
        <f>J74</f>
        <v>0</v>
      </c>
      <c r="K73" s="150">
        <f t="shared" ref="K73:L73" si="9">K74</f>
        <v>0</v>
      </c>
      <c r="L73" s="150">
        <f t="shared" si="9"/>
        <v>0</v>
      </c>
    </row>
    <row r="74" spans="1:12" ht="33.75" x14ac:dyDescent="0.2">
      <c r="A74" s="95" t="s">
        <v>97</v>
      </c>
      <c r="B74" s="93" t="s">
        <v>283</v>
      </c>
      <c r="C74" s="97" t="s">
        <v>85</v>
      </c>
      <c r="D74" s="97" t="s">
        <v>87</v>
      </c>
      <c r="E74" s="97" t="s">
        <v>115</v>
      </c>
      <c r="F74" s="97" t="s">
        <v>8</v>
      </c>
      <c r="G74" s="97" t="s">
        <v>118</v>
      </c>
      <c r="H74" s="97" t="s">
        <v>124</v>
      </c>
      <c r="I74" s="97">
        <v>240</v>
      </c>
      <c r="J74" s="150">
        <f>J75</f>
        <v>0</v>
      </c>
      <c r="K74" s="150">
        <f>K75</f>
        <v>0</v>
      </c>
      <c r="L74" s="150">
        <f>L75</f>
        <v>0</v>
      </c>
    </row>
    <row r="75" spans="1:12" x14ac:dyDescent="0.2">
      <c r="A75" s="106" t="s">
        <v>98</v>
      </c>
      <c r="B75" s="93" t="s">
        <v>283</v>
      </c>
      <c r="C75" s="108" t="s">
        <v>85</v>
      </c>
      <c r="D75" s="108" t="s">
        <v>87</v>
      </c>
      <c r="E75" s="108" t="s">
        <v>115</v>
      </c>
      <c r="F75" s="108" t="s">
        <v>8</v>
      </c>
      <c r="G75" s="108" t="s">
        <v>118</v>
      </c>
      <c r="H75" s="108" t="s">
        <v>124</v>
      </c>
      <c r="I75" s="108">
        <v>244</v>
      </c>
      <c r="J75" s="151">
        <v>0</v>
      </c>
      <c r="K75" s="151">
        <v>0</v>
      </c>
      <c r="L75" s="151">
        <v>0</v>
      </c>
    </row>
    <row r="76" spans="1:12" x14ac:dyDescent="0.2">
      <c r="A76" s="95" t="s">
        <v>125</v>
      </c>
      <c r="B76" s="93" t="s">
        <v>283</v>
      </c>
      <c r="C76" s="97" t="s">
        <v>85</v>
      </c>
      <c r="D76" s="97">
        <v>11</v>
      </c>
      <c r="E76" s="97"/>
      <c r="F76" s="97"/>
      <c r="G76" s="97"/>
      <c r="H76" s="97"/>
      <c r="I76" s="97"/>
      <c r="J76" s="150">
        <f>J77</f>
        <v>1</v>
      </c>
      <c r="K76" s="150">
        <f>K77</f>
        <v>1</v>
      </c>
      <c r="L76" s="150">
        <f>L77</f>
        <v>1</v>
      </c>
    </row>
    <row r="77" spans="1:12" ht="33.75" x14ac:dyDescent="0.2">
      <c r="A77" s="95" t="s">
        <v>114</v>
      </c>
      <c r="B77" s="93" t="s">
        <v>283</v>
      </c>
      <c r="C77" s="97" t="s">
        <v>85</v>
      </c>
      <c r="D77" s="97" t="s">
        <v>18</v>
      </c>
      <c r="E77" s="97" t="s">
        <v>115</v>
      </c>
      <c r="F77" s="97" t="s">
        <v>88</v>
      </c>
      <c r="G77" s="97"/>
      <c r="H77" s="97" t="s">
        <v>0</v>
      </c>
      <c r="I77" s="97" t="s">
        <v>0</v>
      </c>
      <c r="J77" s="150">
        <f>J78</f>
        <v>1</v>
      </c>
      <c r="K77" s="150">
        <f t="shared" ref="K77:L79" si="10">K78</f>
        <v>1</v>
      </c>
      <c r="L77" s="150">
        <f t="shared" si="10"/>
        <v>1</v>
      </c>
    </row>
    <row r="78" spans="1:12" ht="45" x14ac:dyDescent="0.2">
      <c r="A78" s="95" t="s">
        <v>116</v>
      </c>
      <c r="B78" s="93" t="s">
        <v>283</v>
      </c>
      <c r="C78" s="97" t="s">
        <v>85</v>
      </c>
      <c r="D78" s="97" t="s">
        <v>18</v>
      </c>
      <c r="E78" s="97" t="s">
        <v>115</v>
      </c>
      <c r="F78" s="97" t="s">
        <v>8</v>
      </c>
      <c r="G78" s="97"/>
      <c r="H78" s="97" t="s">
        <v>0</v>
      </c>
      <c r="I78" s="97" t="s">
        <v>0</v>
      </c>
      <c r="J78" s="150">
        <f>J79</f>
        <v>1</v>
      </c>
      <c r="K78" s="150">
        <f t="shared" si="10"/>
        <v>1</v>
      </c>
      <c r="L78" s="150">
        <f t="shared" si="10"/>
        <v>1</v>
      </c>
    </row>
    <row r="79" spans="1:12" ht="45" x14ac:dyDescent="0.2">
      <c r="A79" s="95" t="s">
        <v>286</v>
      </c>
      <c r="B79" s="93" t="s">
        <v>283</v>
      </c>
      <c r="C79" s="97" t="s">
        <v>85</v>
      </c>
      <c r="D79" s="97" t="s">
        <v>18</v>
      </c>
      <c r="E79" s="97" t="s">
        <v>115</v>
      </c>
      <c r="F79" s="97" t="s">
        <v>8</v>
      </c>
      <c r="G79" s="97" t="s">
        <v>118</v>
      </c>
      <c r="H79" s="97" t="s">
        <v>126</v>
      </c>
      <c r="I79" s="97" t="s">
        <v>0</v>
      </c>
      <c r="J79" s="150">
        <f>J80</f>
        <v>1</v>
      </c>
      <c r="K79" s="150">
        <f t="shared" si="10"/>
        <v>1</v>
      </c>
      <c r="L79" s="150">
        <f t="shared" si="10"/>
        <v>1</v>
      </c>
    </row>
    <row r="80" spans="1:12" ht="15.75" customHeight="1" x14ac:dyDescent="0.2">
      <c r="A80" s="95" t="s">
        <v>101</v>
      </c>
      <c r="B80" s="93" t="s">
        <v>283</v>
      </c>
      <c r="C80" s="97" t="s">
        <v>85</v>
      </c>
      <c r="D80" s="97" t="s">
        <v>18</v>
      </c>
      <c r="E80" s="97" t="s">
        <v>115</v>
      </c>
      <c r="F80" s="97" t="s">
        <v>8</v>
      </c>
      <c r="G80" s="97" t="s">
        <v>118</v>
      </c>
      <c r="H80" s="97" t="s">
        <v>126</v>
      </c>
      <c r="I80" s="97">
        <v>800</v>
      </c>
      <c r="J80" s="150">
        <v>1</v>
      </c>
      <c r="K80" s="150">
        <v>1</v>
      </c>
      <c r="L80" s="150">
        <v>1</v>
      </c>
    </row>
    <row r="81" spans="1:12" x14ac:dyDescent="0.2">
      <c r="A81" s="106" t="s">
        <v>127</v>
      </c>
      <c r="B81" s="93" t="s">
        <v>283</v>
      </c>
      <c r="C81" s="108" t="s">
        <v>85</v>
      </c>
      <c r="D81" s="108" t="s">
        <v>18</v>
      </c>
      <c r="E81" s="108" t="s">
        <v>115</v>
      </c>
      <c r="F81" s="108" t="s">
        <v>8</v>
      </c>
      <c r="G81" s="108" t="s">
        <v>118</v>
      </c>
      <c r="H81" s="108" t="s">
        <v>126</v>
      </c>
      <c r="I81" s="108" t="s">
        <v>128</v>
      </c>
      <c r="J81" s="151">
        <v>0</v>
      </c>
      <c r="K81" s="151">
        <v>0</v>
      </c>
      <c r="L81" s="151">
        <v>0</v>
      </c>
    </row>
    <row r="82" spans="1:12" x14ac:dyDescent="0.2">
      <c r="A82" s="95" t="s">
        <v>129</v>
      </c>
      <c r="B82" s="93" t="s">
        <v>283</v>
      </c>
      <c r="C82" s="97" t="s">
        <v>85</v>
      </c>
      <c r="D82" s="97">
        <v>13</v>
      </c>
      <c r="E82" s="97"/>
      <c r="F82" s="97"/>
      <c r="G82" s="97"/>
      <c r="H82" s="97"/>
      <c r="I82" s="97"/>
      <c r="J82" s="150">
        <f t="shared" ref="J82:L84" si="11">J83</f>
        <v>0</v>
      </c>
      <c r="K82" s="150">
        <f t="shared" si="11"/>
        <v>0</v>
      </c>
      <c r="L82" s="150">
        <f t="shared" si="11"/>
        <v>0</v>
      </c>
    </row>
    <row r="83" spans="1:12" ht="33.75" x14ac:dyDescent="0.2">
      <c r="A83" s="95" t="s">
        <v>114</v>
      </c>
      <c r="B83" s="93" t="s">
        <v>283</v>
      </c>
      <c r="C83" s="97" t="s">
        <v>85</v>
      </c>
      <c r="D83" s="97">
        <v>13</v>
      </c>
      <c r="E83" s="97" t="s">
        <v>115</v>
      </c>
      <c r="F83" s="97" t="s">
        <v>88</v>
      </c>
      <c r="G83" s="97"/>
      <c r="H83" s="97"/>
      <c r="I83" s="97"/>
      <c r="J83" s="150">
        <f t="shared" si="11"/>
        <v>0</v>
      </c>
      <c r="K83" s="150">
        <f t="shared" si="11"/>
        <v>0</v>
      </c>
      <c r="L83" s="150">
        <f t="shared" si="11"/>
        <v>0</v>
      </c>
    </row>
    <row r="84" spans="1:12" ht="45" x14ac:dyDescent="0.2">
      <c r="A84" s="95" t="s">
        <v>116</v>
      </c>
      <c r="B84" s="93" t="s">
        <v>283</v>
      </c>
      <c r="C84" s="97" t="s">
        <v>85</v>
      </c>
      <c r="D84" s="97">
        <v>13</v>
      </c>
      <c r="E84" s="97" t="s">
        <v>115</v>
      </c>
      <c r="F84" s="97" t="s">
        <v>8</v>
      </c>
      <c r="G84" s="97"/>
      <c r="H84" s="97"/>
      <c r="I84" s="97"/>
      <c r="J84" s="150">
        <f>J85</f>
        <v>0</v>
      </c>
      <c r="K84" s="150">
        <f t="shared" si="11"/>
        <v>0</v>
      </c>
      <c r="L84" s="150">
        <f t="shared" si="11"/>
        <v>0</v>
      </c>
    </row>
    <row r="85" spans="1:12" ht="45" x14ac:dyDescent="0.2">
      <c r="A85" s="95" t="s">
        <v>117</v>
      </c>
      <c r="B85" s="93" t="s">
        <v>283</v>
      </c>
      <c r="C85" s="97" t="s">
        <v>85</v>
      </c>
      <c r="D85" s="97">
        <v>13</v>
      </c>
      <c r="E85" s="97" t="s">
        <v>115</v>
      </c>
      <c r="F85" s="97" t="s">
        <v>8</v>
      </c>
      <c r="G85" s="97" t="s">
        <v>118</v>
      </c>
      <c r="H85" s="97">
        <v>44100</v>
      </c>
      <c r="I85" s="97"/>
      <c r="J85" s="150">
        <f t="shared" ref="J85:L86" si="12">J86</f>
        <v>0</v>
      </c>
      <c r="K85" s="150">
        <f t="shared" si="12"/>
        <v>0</v>
      </c>
      <c r="L85" s="150">
        <f t="shared" si="12"/>
        <v>0</v>
      </c>
    </row>
    <row r="86" spans="1:12" ht="78.75" customHeight="1" x14ac:dyDescent="0.2">
      <c r="A86" s="98" t="s">
        <v>130</v>
      </c>
      <c r="B86" s="93" t="s">
        <v>283</v>
      </c>
      <c r="C86" s="97" t="s">
        <v>85</v>
      </c>
      <c r="D86" s="97" t="s">
        <v>131</v>
      </c>
      <c r="E86" s="97" t="s">
        <v>115</v>
      </c>
      <c r="F86" s="97" t="s">
        <v>8</v>
      </c>
      <c r="G86" s="97" t="s">
        <v>118</v>
      </c>
      <c r="H86" s="97" t="s">
        <v>132</v>
      </c>
      <c r="I86" s="97"/>
      <c r="J86" s="150">
        <f>J87</f>
        <v>0</v>
      </c>
      <c r="K86" s="150">
        <f t="shared" si="12"/>
        <v>0</v>
      </c>
      <c r="L86" s="150">
        <f t="shared" si="12"/>
        <v>0</v>
      </c>
    </row>
    <row r="87" spans="1:12" ht="33.75" x14ac:dyDescent="0.2">
      <c r="A87" s="95" t="s">
        <v>96</v>
      </c>
      <c r="B87" s="93" t="s">
        <v>283</v>
      </c>
      <c r="C87" s="97" t="s">
        <v>85</v>
      </c>
      <c r="D87" s="97" t="s">
        <v>131</v>
      </c>
      <c r="E87" s="97" t="s">
        <v>115</v>
      </c>
      <c r="F87" s="97" t="s">
        <v>8</v>
      </c>
      <c r="G87" s="97" t="s">
        <v>118</v>
      </c>
      <c r="H87" s="97" t="s">
        <v>132</v>
      </c>
      <c r="I87" s="97">
        <v>200</v>
      </c>
      <c r="J87" s="150">
        <f>J88</f>
        <v>0</v>
      </c>
      <c r="K87" s="150">
        <f>K88</f>
        <v>0</v>
      </c>
      <c r="L87" s="150">
        <f>L88</f>
        <v>0</v>
      </c>
    </row>
    <row r="88" spans="1:12" ht="33.75" x14ac:dyDescent="0.2">
      <c r="A88" s="95" t="s">
        <v>97</v>
      </c>
      <c r="B88" s="93" t="s">
        <v>283</v>
      </c>
      <c r="C88" s="97" t="s">
        <v>85</v>
      </c>
      <c r="D88" s="97" t="s">
        <v>131</v>
      </c>
      <c r="E88" s="97" t="s">
        <v>115</v>
      </c>
      <c r="F88" s="97" t="s">
        <v>8</v>
      </c>
      <c r="G88" s="97" t="s">
        <v>118</v>
      </c>
      <c r="H88" s="97" t="s">
        <v>132</v>
      </c>
      <c r="I88" s="97">
        <v>240</v>
      </c>
      <c r="J88" s="150">
        <f>J89</f>
        <v>0</v>
      </c>
      <c r="K88" s="150">
        <f>K89</f>
        <v>0</v>
      </c>
      <c r="L88" s="150">
        <f>L89</f>
        <v>0</v>
      </c>
    </row>
    <row r="89" spans="1:12" x14ac:dyDescent="0.2">
      <c r="A89" s="106" t="s">
        <v>98</v>
      </c>
      <c r="B89" s="93" t="s">
        <v>283</v>
      </c>
      <c r="C89" s="108" t="s">
        <v>85</v>
      </c>
      <c r="D89" s="108" t="s">
        <v>131</v>
      </c>
      <c r="E89" s="108" t="s">
        <v>115</v>
      </c>
      <c r="F89" s="108" t="s">
        <v>8</v>
      </c>
      <c r="G89" s="108" t="s">
        <v>118</v>
      </c>
      <c r="H89" s="108" t="s">
        <v>132</v>
      </c>
      <c r="I89" s="108" t="s">
        <v>99</v>
      </c>
      <c r="J89" s="151">
        <v>0</v>
      </c>
      <c r="K89" s="151">
        <v>0</v>
      </c>
      <c r="L89" s="151">
        <v>0</v>
      </c>
    </row>
    <row r="90" spans="1:12" ht="26.25" customHeight="1" x14ac:dyDescent="0.2">
      <c r="A90" s="92" t="s">
        <v>133</v>
      </c>
      <c r="B90" s="93" t="s">
        <v>283</v>
      </c>
      <c r="C90" s="94" t="s">
        <v>134</v>
      </c>
      <c r="D90" s="94"/>
      <c r="E90" s="94"/>
      <c r="F90" s="94"/>
      <c r="G90" s="94"/>
      <c r="H90" s="94"/>
      <c r="I90" s="94"/>
      <c r="J90" s="149">
        <f>J91</f>
        <v>89.800000000000011</v>
      </c>
      <c r="K90" s="149">
        <f t="shared" ref="K90:L93" si="13">K91</f>
        <v>92.799999999999983</v>
      </c>
      <c r="L90" s="149">
        <f t="shared" si="13"/>
        <v>96</v>
      </c>
    </row>
    <row r="91" spans="1:12" ht="22.5" x14ac:dyDescent="0.2">
      <c r="A91" s="95" t="s">
        <v>135</v>
      </c>
      <c r="B91" s="93" t="s">
        <v>283</v>
      </c>
      <c r="C91" s="97" t="s">
        <v>134</v>
      </c>
      <c r="D91" s="97" t="s">
        <v>136</v>
      </c>
      <c r="E91" s="97"/>
      <c r="F91" s="97"/>
      <c r="G91" s="97"/>
      <c r="H91" s="97"/>
      <c r="I91" s="97"/>
      <c r="J91" s="150">
        <f>J92</f>
        <v>89.800000000000011</v>
      </c>
      <c r="K91" s="150">
        <f t="shared" si="13"/>
        <v>92.799999999999983</v>
      </c>
      <c r="L91" s="150">
        <f t="shared" si="13"/>
        <v>96</v>
      </c>
    </row>
    <row r="92" spans="1:12" ht="36" customHeight="1" x14ac:dyDescent="0.2">
      <c r="A92" s="95" t="s">
        <v>114</v>
      </c>
      <c r="B92" s="93" t="s">
        <v>283</v>
      </c>
      <c r="C92" s="97" t="s">
        <v>134</v>
      </c>
      <c r="D92" s="97" t="s">
        <v>136</v>
      </c>
      <c r="E92" s="97" t="s">
        <v>115</v>
      </c>
      <c r="F92" s="97" t="s">
        <v>88</v>
      </c>
      <c r="G92" s="97"/>
      <c r="H92" s="97"/>
      <c r="I92" s="97"/>
      <c r="J92" s="150">
        <f>J93</f>
        <v>89.800000000000011</v>
      </c>
      <c r="K92" s="150">
        <f t="shared" si="13"/>
        <v>92.799999999999983</v>
      </c>
      <c r="L92" s="150">
        <f t="shared" si="13"/>
        <v>96</v>
      </c>
    </row>
    <row r="93" spans="1:12" ht="45" x14ac:dyDescent="0.2">
      <c r="A93" s="95" t="s">
        <v>116</v>
      </c>
      <c r="B93" s="93" t="s">
        <v>283</v>
      </c>
      <c r="C93" s="97" t="s">
        <v>134</v>
      </c>
      <c r="D93" s="97" t="s">
        <v>136</v>
      </c>
      <c r="E93" s="97" t="s">
        <v>115</v>
      </c>
      <c r="F93" s="97" t="s">
        <v>8</v>
      </c>
      <c r="G93" s="97"/>
      <c r="H93" s="97"/>
      <c r="I93" s="97"/>
      <c r="J93" s="150">
        <f>J94</f>
        <v>89.800000000000011</v>
      </c>
      <c r="K93" s="150">
        <f t="shared" si="13"/>
        <v>92.799999999999983</v>
      </c>
      <c r="L93" s="150">
        <f t="shared" si="13"/>
        <v>96</v>
      </c>
    </row>
    <row r="94" spans="1:12" ht="56.25" x14ac:dyDescent="0.2">
      <c r="A94" s="95" t="s">
        <v>190</v>
      </c>
      <c r="B94" s="93" t="s">
        <v>283</v>
      </c>
      <c r="C94" s="97" t="s">
        <v>134</v>
      </c>
      <c r="D94" s="97" t="s">
        <v>136</v>
      </c>
      <c r="E94" s="97" t="s">
        <v>115</v>
      </c>
      <c r="F94" s="97" t="s">
        <v>8</v>
      </c>
      <c r="G94" s="97" t="s">
        <v>118</v>
      </c>
      <c r="H94" s="97" t="s">
        <v>137</v>
      </c>
      <c r="I94" s="97"/>
      <c r="J94" s="150">
        <f>J95+J99</f>
        <v>89.800000000000011</v>
      </c>
      <c r="K94" s="150">
        <f>K95+K99</f>
        <v>92.799999999999983</v>
      </c>
      <c r="L94" s="150">
        <f>L95+L99</f>
        <v>96</v>
      </c>
    </row>
    <row r="95" spans="1:12" ht="67.5" x14ac:dyDescent="0.2">
      <c r="A95" s="95" t="s">
        <v>90</v>
      </c>
      <c r="B95" s="93" t="s">
        <v>283</v>
      </c>
      <c r="C95" s="97" t="s">
        <v>134</v>
      </c>
      <c r="D95" s="97" t="s">
        <v>136</v>
      </c>
      <c r="E95" s="97" t="s">
        <v>115</v>
      </c>
      <c r="F95" s="97" t="s">
        <v>8</v>
      </c>
      <c r="G95" s="97" t="s">
        <v>118</v>
      </c>
      <c r="H95" s="97" t="s">
        <v>137</v>
      </c>
      <c r="I95" s="97">
        <v>100</v>
      </c>
      <c r="J95" s="150">
        <f>J96</f>
        <v>85.100000000000009</v>
      </c>
      <c r="K95" s="150">
        <f>K96</f>
        <v>88.699999999999989</v>
      </c>
      <c r="L95" s="150">
        <f>L96</f>
        <v>92.4</v>
      </c>
    </row>
    <row r="96" spans="1:12" ht="33.75" x14ac:dyDescent="0.2">
      <c r="A96" s="95" t="s">
        <v>91</v>
      </c>
      <c r="B96" s="93" t="s">
        <v>283</v>
      </c>
      <c r="C96" s="97" t="s">
        <v>134</v>
      </c>
      <c r="D96" s="97" t="s">
        <v>136</v>
      </c>
      <c r="E96" s="97" t="s">
        <v>115</v>
      </c>
      <c r="F96" s="97" t="s">
        <v>8</v>
      </c>
      <c r="G96" s="97" t="s">
        <v>118</v>
      </c>
      <c r="H96" s="97" t="s">
        <v>137</v>
      </c>
      <c r="I96" s="97">
        <v>120</v>
      </c>
      <c r="J96" s="150">
        <f>J97+J98</f>
        <v>85.100000000000009</v>
      </c>
      <c r="K96" s="150">
        <f>K97+K98</f>
        <v>88.699999999999989</v>
      </c>
      <c r="L96" s="150">
        <f>L97+L98</f>
        <v>92.4</v>
      </c>
    </row>
    <row r="97" spans="1:12" ht="22.5" x14ac:dyDescent="0.2">
      <c r="A97" s="106" t="s">
        <v>92</v>
      </c>
      <c r="B97" s="93" t="s">
        <v>283</v>
      </c>
      <c r="C97" s="108" t="s">
        <v>134</v>
      </c>
      <c r="D97" s="108" t="s">
        <v>136</v>
      </c>
      <c r="E97" s="108" t="s">
        <v>115</v>
      </c>
      <c r="F97" s="108" t="s">
        <v>8</v>
      </c>
      <c r="G97" s="108" t="s">
        <v>118</v>
      </c>
      <c r="H97" s="108" t="s">
        <v>137</v>
      </c>
      <c r="I97" s="108">
        <v>121</v>
      </c>
      <c r="J97" s="151">
        <v>65.400000000000006</v>
      </c>
      <c r="K97" s="151">
        <v>68.099999999999994</v>
      </c>
      <c r="L97" s="151">
        <v>71</v>
      </c>
    </row>
    <row r="98" spans="1:12" ht="56.25" x14ac:dyDescent="0.2">
      <c r="A98" s="106" t="s">
        <v>94</v>
      </c>
      <c r="B98" s="93" t="s">
        <v>283</v>
      </c>
      <c r="C98" s="108" t="s">
        <v>134</v>
      </c>
      <c r="D98" s="108" t="s">
        <v>136</v>
      </c>
      <c r="E98" s="108" t="s">
        <v>115</v>
      </c>
      <c r="F98" s="108" t="s">
        <v>8</v>
      </c>
      <c r="G98" s="108" t="s">
        <v>118</v>
      </c>
      <c r="H98" s="108" t="s">
        <v>137</v>
      </c>
      <c r="I98" s="108">
        <v>129</v>
      </c>
      <c r="J98" s="151">
        <v>19.7</v>
      </c>
      <c r="K98" s="151">
        <v>20.6</v>
      </c>
      <c r="L98" s="151">
        <v>21.4</v>
      </c>
    </row>
    <row r="99" spans="1:12" ht="33.75" x14ac:dyDescent="0.2">
      <c r="A99" s="95" t="s">
        <v>96</v>
      </c>
      <c r="B99" s="93" t="s">
        <v>283</v>
      </c>
      <c r="C99" s="97" t="s">
        <v>134</v>
      </c>
      <c r="D99" s="97" t="s">
        <v>136</v>
      </c>
      <c r="E99" s="97" t="s">
        <v>115</v>
      </c>
      <c r="F99" s="97" t="s">
        <v>8</v>
      </c>
      <c r="G99" s="97" t="s">
        <v>118</v>
      </c>
      <c r="H99" s="97" t="s">
        <v>137</v>
      </c>
      <c r="I99" s="97">
        <v>200</v>
      </c>
      <c r="J99" s="150">
        <f t="shared" ref="J99:L100" si="14">J100</f>
        <v>4.7</v>
      </c>
      <c r="K99" s="150">
        <f t="shared" si="14"/>
        <v>4.0999999999999996</v>
      </c>
      <c r="L99" s="150">
        <f t="shared" si="14"/>
        <v>3.6</v>
      </c>
    </row>
    <row r="100" spans="1:12" ht="33.75" x14ac:dyDescent="0.2">
      <c r="A100" s="95" t="s">
        <v>97</v>
      </c>
      <c r="B100" s="93" t="s">
        <v>283</v>
      </c>
      <c r="C100" s="97" t="s">
        <v>134</v>
      </c>
      <c r="D100" s="97" t="s">
        <v>136</v>
      </c>
      <c r="E100" s="97" t="s">
        <v>115</v>
      </c>
      <c r="F100" s="97" t="s">
        <v>8</v>
      </c>
      <c r="G100" s="97" t="s">
        <v>118</v>
      </c>
      <c r="H100" s="97" t="s">
        <v>137</v>
      </c>
      <c r="I100" s="97">
        <v>240</v>
      </c>
      <c r="J100" s="150">
        <f t="shared" si="14"/>
        <v>4.7</v>
      </c>
      <c r="K100" s="150">
        <f t="shared" si="14"/>
        <v>4.0999999999999996</v>
      </c>
      <c r="L100" s="150">
        <f t="shared" si="14"/>
        <v>3.6</v>
      </c>
    </row>
    <row r="101" spans="1:12" x14ac:dyDescent="0.2">
      <c r="A101" s="106" t="s">
        <v>98</v>
      </c>
      <c r="B101" s="93" t="s">
        <v>283</v>
      </c>
      <c r="C101" s="108" t="s">
        <v>134</v>
      </c>
      <c r="D101" s="108" t="s">
        <v>136</v>
      </c>
      <c r="E101" s="108" t="s">
        <v>115</v>
      </c>
      <c r="F101" s="108" t="s">
        <v>8</v>
      </c>
      <c r="G101" s="108" t="s">
        <v>118</v>
      </c>
      <c r="H101" s="108" t="s">
        <v>137</v>
      </c>
      <c r="I101" s="108">
        <v>244</v>
      </c>
      <c r="J101" s="151">
        <v>4.7</v>
      </c>
      <c r="K101" s="151">
        <v>4.0999999999999996</v>
      </c>
      <c r="L101" s="151">
        <v>3.6</v>
      </c>
    </row>
    <row r="102" spans="1:12" x14ac:dyDescent="0.2">
      <c r="A102" s="92" t="s">
        <v>138</v>
      </c>
      <c r="B102" s="93" t="s">
        <v>283</v>
      </c>
      <c r="C102" s="94" t="s">
        <v>87</v>
      </c>
      <c r="D102" s="94"/>
      <c r="E102" s="94" t="s">
        <v>0</v>
      </c>
      <c r="F102" s="94" t="s">
        <v>0</v>
      </c>
      <c r="G102" s="94"/>
      <c r="H102" s="94" t="s">
        <v>0</v>
      </c>
      <c r="I102" s="94" t="s">
        <v>0</v>
      </c>
      <c r="J102" s="149">
        <f t="shared" ref="J102:L105" si="15">J103</f>
        <v>377.4</v>
      </c>
      <c r="K102" s="149">
        <f t="shared" si="15"/>
        <v>382.9</v>
      </c>
      <c r="L102" s="149">
        <f t="shared" si="15"/>
        <v>406.1</v>
      </c>
    </row>
    <row r="103" spans="1:12" x14ac:dyDescent="0.2">
      <c r="A103" s="95" t="s">
        <v>139</v>
      </c>
      <c r="B103" s="93" t="s">
        <v>283</v>
      </c>
      <c r="C103" s="97" t="s">
        <v>87</v>
      </c>
      <c r="D103" s="97" t="s">
        <v>140</v>
      </c>
      <c r="E103" s="97"/>
      <c r="F103" s="97"/>
      <c r="G103" s="97"/>
      <c r="H103" s="97"/>
      <c r="I103" s="97"/>
      <c r="J103" s="150">
        <f t="shared" si="15"/>
        <v>377.4</v>
      </c>
      <c r="K103" s="150">
        <f t="shared" si="15"/>
        <v>382.9</v>
      </c>
      <c r="L103" s="150">
        <f t="shared" si="15"/>
        <v>406.1</v>
      </c>
    </row>
    <row r="104" spans="1:12" ht="56.25" x14ac:dyDescent="0.2">
      <c r="A104" s="95" t="s">
        <v>284</v>
      </c>
      <c r="B104" s="93" t="s">
        <v>283</v>
      </c>
      <c r="C104" s="97" t="s">
        <v>87</v>
      </c>
      <c r="D104" s="97" t="s">
        <v>140</v>
      </c>
      <c r="E104" s="97">
        <v>13</v>
      </c>
      <c r="F104" s="94"/>
      <c r="G104" s="94"/>
      <c r="H104" s="94" t="s">
        <v>0</v>
      </c>
      <c r="I104" s="94" t="s">
        <v>0</v>
      </c>
      <c r="J104" s="150">
        <f>J105</f>
        <v>377.4</v>
      </c>
      <c r="K104" s="150">
        <f t="shared" si="15"/>
        <v>382.9</v>
      </c>
      <c r="L104" s="150">
        <f t="shared" si="15"/>
        <v>406.1</v>
      </c>
    </row>
    <row r="105" spans="1:12" ht="33.75" x14ac:dyDescent="0.2">
      <c r="A105" s="95" t="s">
        <v>141</v>
      </c>
      <c r="B105" s="93" t="s">
        <v>283</v>
      </c>
      <c r="C105" s="97" t="s">
        <v>87</v>
      </c>
      <c r="D105" s="97" t="s">
        <v>140</v>
      </c>
      <c r="E105" s="97">
        <v>13</v>
      </c>
      <c r="F105" s="97">
        <v>0</v>
      </c>
      <c r="G105" s="96" t="s">
        <v>85</v>
      </c>
      <c r="H105" s="97"/>
      <c r="I105" s="97"/>
      <c r="J105" s="150">
        <f>J106</f>
        <v>377.4</v>
      </c>
      <c r="K105" s="150">
        <f t="shared" si="15"/>
        <v>382.9</v>
      </c>
      <c r="L105" s="150">
        <f t="shared" si="15"/>
        <v>406.1</v>
      </c>
    </row>
    <row r="106" spans="1:12" ht="45" x14ac:dyDescent="0.2">
      <c r="A106" s="99" t="s">
        <v>142</v>
      </c>
      <c r="B106" s="93" t="s">
        <v>283</v>
      </c>
      <c r="C106" s="97" t="s">
        <v>87</v>
      </c>
      <c r="D106" s="97" t="s">
        <v>140</v>
      </c>
      <c r="E106" s="97">
        <v>13</v>
      </c>
      <c r="F106" s="97">
        <v>0</v>
      </c>
      <c r="G106" s="96" t="s">
        <v>85</v>
      </c>
      <c r="H106" s="97">
        <v>44100</v>
      </c>
      <c r="I106" s="100"/>
      <c r="J106" s="150">
        <f t="shared" ref="J106:L107" si="16">J107</f>
        <v>377.4</v>
      </c>
      <c r="K106" s="150">
        <f t="shared" si="16"/>
        <v>382.9</v>
      </c>
      <c r="L106" s="150">
        <f t="shared" si="16"/>
        <v>406.1</v>
      </c>
    </row>
    <row r="107" spans="1:12" ht="191.25" x14ac:dyDescent="0.2">
      <c r="A107" s="99" t="s">
        <v>143</v>
      </c>
      <c r="B107" s="93" t="s">
        <v>283</v>
      </c>
      <c r="C107" s="97" t="s">
        <v>87</v>
      </c>
      <c r="D107" s="97" t="s">
        <v>140</v>
      </c>
      <c r="E107" s="97">
        <v>13</v>
      </c>
      <c r="F107" s="97">
        <v>0</v>
      </c>
      <c r="G107" s="96" t="s">
        <v>85</v>
      </c>
      <c r="H107" s="97" t="s">
        <v>144</v>
      </c>
      <c r="I107" s="100"/>
      <c r="J107" s="150">
        <f>J108</f>
        <v>377.4</v>
      </c>
      <c r="K107" s="150">
        <f t="shared" si="16"/>
        <v>382.9</v>
      </c>
      <c r="L107" s="150">
        <f t="shared" si="16"/>
        <v>406.1</v>
      </c>
    </row>
    <row r="108" spans="1:12" ht="22.5" x14ac:dyDescent="0.2">
      <c r="A108" s="98" t="s">
        <v>145</v>
      </c>
      <c r="B108" s="93" t="s">
        <v>283</v>
      </c>
      <c r="C108" s="97" t="s">
        <v>87</v>
      </c>
      <c r="D108" s="97" t="s">
        <v>140</v>
      </c>
      <c r="E108" s="97">
        <v>13</v>
      </c>
      <c r="F108" s="97">
        <v>0</v>
      </c>
      <c r="G108" s="96" t="s">
        <v>85</v>
      </c>
      <c r="H108" s="97" t="s">
        <v>144</v>
      </c>
      <c r="I108" s="100">
        <v>200</v>
      </c>
      <c r="J108" s="150">
        <f>J109</f>
        <v>377.4</v>
      </c>
      <c r="K108" s="150">
        <f>K109</f>
        <v>382.9</v>
      </c>
      <c r="L108" s="150">
        <f>L109</f>
        <v>406.1</v>
      </c>
    </row>
    <row r="109" spans="1:12" ht="23.25" customHeight="1" x14ac:dyDescent="0.2">
      <c r="A109" s="98" t="s">
        <v>97</v>
      </c>
      <c r="B109" s="93" t="s">
        <v>283</v>
      </c>
      <c r="C109" s="97" t="s">
        <v>87</v>
      </c>
      <c r="D109" s="97" t="s">
        <v>140</v>
      </c>
      <c r="E109" s="97">
        <v>13</v>
      </c>
      <c r="F109" s="97">
        <v>0</v>
      </c>
      <c r="G109" s="96" t="s">
        <v>85</v>
      </c>
      <c r="H109" s="97" t="s">
        <v>144</v>
      </c>
      <c r="I109" s="100">
        <v>240</v>
      </c>
      <c r="J109" s="150">
        <f>J110</f>
        <v>377.4</v>
      </c>
      <c r="K109" s="150">
        <f>K110</f>
        <v>382.9</v>
      </c>
      <c r="L109" s="150">
        <f>L110</f>
        <v>406.1</v>
      </c>
    </row>
    <row r="110" spans="1:12" x14ac:dyDescent="0.2">
      <c r="A110" s="109" t="s">
        <v>98</v>
      </c>
      <c r="B110" s="93" t="s">
        <v>283</v>
      </c>
      <c r="C110" s="108" t="s">
        <v>87</v>
      </c>
      <c r="D110" s="108" t="s">
        <v>140</v>
      </c>
      <c r="E110" s="108">
        <v>13</v>
      </c>
      <c r="F110" s="108">
        <v>0</v>
      </c>
      <c r="G110" s="107" t="s">
        <v>85</v>
      </c>
      <c r="H110" s="108" t="s">
        <v>144</v>
      </c>
      <c r="I110" s="108">
        <v>244</v>
      </c>
      <c r="J110" s="151">
        <v>377.4</v>
      </c>
      <c r="K110" s="151">
        <v>382.9</v>
      </c>
      <c r="L110" s="151">
        <v>406.1</v>
      </c>
    </row>
    <row r="111" spans="1:12" x14ac:dyDescent="0.2">
      <c r="A111" s="92" t="s">
        <v>146</v>
      </c>
      <c r="B111" s="93" t="s">
        <v>283</v>
      </c>
      <c r="C111" s="94" t="s">
        <v>147</v>
      </c>
      <c r="D111" s="94"/>
      <c r="E111" s="94"/>
      <c r="F111" s="94"/>
      <c r="G111" s="94"/>
      <c r="H111" s="94"/>
      <c r="I111" s="101"/>
      <c r="J111" s="149">
        <f t="shared" ref="J111:L112" si="17">J112</f>
        <v>70</v>
      </c>
      <c r="K111" s="149">
        <f t="shared" si="17"/>
        <v>31</v>
      </c>
      <c r="L111" s="149">
        <f t="shared" si="17"/>
        <v>31</v>
      </c>
    </row>
    <row r="112" spans="1:12" x14ac:dyDescent="0.2">
      <c r="A112" s="95" t="s">
        <v>148</v>
      </c>
      <c r="B112" s="93" t="s">
        <v>283</v>
      </c>
      <c r="C112" s="96" t="s">
        <v>147</v>
      </c>
      <c r="D112" s="96" t="s">
        <v>136</v>
      </c>
      <c r="E112" s="96"/>
      <c r="F112" s="96"/>
      <c r="G112" s="96"/>
      <c r="H112" s="97"/>
      <c r="I112" s="97"/>
      <c r="J112" s="150">
        <f t="shared" si="17"/>
        <v>70</v>
      </c>
      <c r="K112" s="150">
        <f t="shared" si="17"/>
        <v>31</v>
      </c>
      <c r="L112" s="150">
        <f t="shared" si="17"/>
        <v>31</v>
      </c>
    </row>
    <row r="113" spans="1:12" ht="33.75" x14ac:dyDescent="0.2">
      <c r="A113" s="95" t="s">
        <v>114</v>
      </c>
      <c r="B113" s="93" t="s">
        <v>283</v>
      </c>
      <c r="C113" s="96" t="s">
        <v>147</v>
      </c>
      <c r="D113" s="96" t="s">
        <v>136</v>
      </c>
      <c r="E113" s="96" t="s">
        <v>149</v>
      </c>
      <c r="F113" s="96">
        <v>0</v>
      </c>
      <c r="G113" s="96"/>
      <c r="H113" s="97"/>
      <c r="I113" s="97"/>
      <c r="J113" s="150">
        <f>J114+J121+J127+J133+J139</f>
        <v>70</v>
      </c>
      <c r="K113" s="150">
        <f>K114+K121+K127+K133+K139</f>
        <v>31</v>
      </c>
      <c r="L113" s="150">
        <f>L114+L121+L127+L133+L139</f>
        <v>31</v>
      </c>
    </row>
    <row r="114" spans="1:12" ht="45" x14ac:dyDescent="0.2">
      <c r="A114" s="95" t="s">
        <v>116</v>
      </c>
      <c r="B114" s="93" t="s">
        <v>283</v>
      </c>
      <c r="C114" s="96" t="s">
        <v>147</v>
      </c>
      <c r="D114" s="96" t="s">
        <v>136</v>
      </c>
      <c r="E114" s="96" t="s">
        <v>149</v>
      </c>
      <c r="F114" s="96">
        <v>0</v>
      </c>
      <c r="G114" s="96" t="s">
        <v>85</v>
      </c>
      <c r="H114" s="97"/>
      <c r="I114" s="97"/>
      <c r="J114" s="150">
        <f t="shared" ref="J114:L115" si="18">J115</f>
        <v>70</v>
      </c>
      <c r="K114" s="150">
        <f t="shared" si="18"/>
        <v>31</v>
      </c>
      <c r="L114" s="150">
        <f t="shared" si="18"/>
        <v>31</v>
      </c>
    </row>
    <row r="115" spans="1:12" ht="26.25" customHeight="1" x14ac:dyDescent="0.2">
      <c r="A115" s="95" t="s">
        <v>150</v>
      </c>
      <c r="B115" s="93" t="s">
        <v>283</v>
      </c>
      <c r="C115" s="96" t="s">
        <v>147</v>
      </c>
      <c r="D115" s="96" t="s">
        <v>136</v>
      </c>
      <c r="E115" s="96" t="s">
        <v>149</v>
      </c>
      <c r="F115" s="96">
        <v>0</v>
      </c>
      <c r="G115" s="96" t="s">
        <v>85</v>
      </c>
      <c r="H115" s="97">
        <v>43000</v>
      </c>
      <c r="I115" s="97"/>
      <c r="J115" s="150">
        <f t="shared" si="18"/>
        <v>70</v>
      </c>
      <c r="K115" s="150">
        <f t="shared" si="18"/>
        <v>31</v>
      </c>
      <c r="L115" s="150">
        <f t="shared" si="18"/>
        <v>31</v>
      </c>
    </row>
    <row r="116" spans="1:12" ht="24.75" customHeight="1" x14ac:dyDescent="0.2">
      <c r="A116" s="95" t="s">
        <v>151</v>
      </c>
      <c r="B116" s="93" t="s">
        <v>283</v>
      </c>
      <c r="C116" s="96" t="s">
        <v>147</v>
      </c>
      <c r="D116" s="96" t="s">
        <v>136</v>
      </c>
      <c r="E116" s="96" t="s">
        <v>149</v>
      </c>
      <c r="F116" s="96">
        <v>0</v>
      </c>
      <c r="G116" s="96" t="s">
        <v>85</v>
      </c>
      <c r="H116" s="97" t="s">
        <v>152</v>
      </c>
      <c r="I116" s="97"/>
      <c r="J116" s="150">
        <f>J118</f>
        <v>70</v>
      </c>
      <c r="K116" s="150">
        <f>K118</f>
        <v>31</v>
      </c>
      <c r="L116" s="150">
        <f>L118</f>
        <v>31</v>
      </c>
    </row>
    <row r="117" spans="1:12" ht="33.75" x14ac:dyDescent="0.2">
      <c r="A117" s="95" t="s">
        <v>96</v>
      </c>
      <c r="B117" s="93" t="s">
        <v>283</v>
      </c>
      <c r="C117" s="96" t="s">
        <v>147</v>
      </c>
      <c r="D117" s="96" t="s">
        <v>136</v>
      </c>
      <c r="E117" s="96" t="s">
        <v>149</v>
      </c>
      <c r="F117" s="96">
        <v>0</v>
      </c>
      <c r="G117" s="96" t="s">
        <v>85</v>
      </c>
      <c r="H117" s="97" t="s">
        <v>152</v>
      </c>
      <c r="I117" s="97">
        <v>200</v>
      </c>
      <c r="J117" s="150">
        <f>J118</f>
        <v>70</v>
      </c>
      <c r="K117" s="150">
        <f>K118</f>
        <v>31</v>
      </c>
      <c r="L117" s="150">
        <f>L118</f>
        <v>31</v>
      </c>
    </row>
    <row r="118" spans="1:12" ht="33.75" x14ac:dyDescent="0.2">
      <c r="A118" s="95" t="s">
        <v>97</v>
      </c>
      <c r="B118" s="93" t="s">
        <v>283</v>
      </c>
      <c r="C118" s="96" t="s">
        <v>147</v>
      </c>
      <c r="D118" s="96" t="s">
        <v>136</v>
      </c>
      <c r="E118" s="96" t="s">
        <v>149</v>
      </c>
      <c r="F118" s="96">
        <v>0</v>
      </c>
      <c r="G118" s="96" t="s">
        <v>85</v>
      </c>
      <c r="H118" s="97" t="s">
        <v>152</v>
      </c>
      <c r="I118" s="97">
        <v>240</v>
      </c>
      <c r="J118" s="150">
        <f>J119+J120</f>
        <v>70</v>
      </c>
      <c r="K118" s="150">
        <f>K119+K120</f>
        <v>31</v>
      </c>
      <c r="L118" s="150">
        <f>L119+L120</f>
        <v>31</v>
      </c>
    </row>
    <row r="119" spans="1:12" x14ac:dyDescent="0.2">
      <c r="A119" s="106" t="s">
        <v>98</v>
      </c>
      <c r="B119" s="93" t="s">
        <v>283</v>
      </c>
      <c r="C119" s="107" t="s">
        <v>147</v>
      </c>
      <c r="D119" s="107" t="s">
        <v>136</v>
      </c>
      <c r="E119" s="107" t="s">
        <v>149</v>
      </c>
      <c r="F119" s="107">
        <v>0</v>
      </c>
      <c r="G119" s="107" t="s">
        <v>85</v>
      </c>
      <c r="H119" s="108" t="s">
        <v>152</v>
      </c>
      <c r="I119" s="108">
        <v>244</v>
      </c>
      <c r="J119" s="151">
        <v>10</v>
      </c>
      <c r="K119" s="151"/>
      <c r="L119" s="151"/>
    </row>
    <row r="120" spans="1:12" x14ac:dyDescent="0.2">
      <c r="A120" s="109" t="s">
        <v>100</v>
      </c>
      <c r="B120" s="93" t="s">
        <v>283</v>
      </c>
      <c r="C120" s="107" t="s">
        <v>147</v>
      </c>
      <c r="D120" s="107" t="s">
        <v>136</v>
      </c>
      <c r="E120" s="107" t="s">
        <v>149</v>
      </c>
      <c r="F120" s="107">
        <v>0</v>
      </c>
      <c r="G120" s="107" t="s">
        <v>85</v>
      </c>
      <c r="H120" s="108" t="s">
        <v>152</v>
      </c>
      <c r="I120" s="108">
        <v>247</v>
      </c>
      <c r="J120" s="151">
        <v>60</v>
      </c>
      <c r="K120" s="151">
        <v>31</v>
      </c>
      <c r="L120" s="151">
        <v>31</v>
      </c>
    </row>
    <row r="121" spans="1:12" ht="33.75" x14ac:dyDescent="0.2">
      <c r="A121" s="95" t="s">
        <v>153</v>
      </c>
      <c r="B121" s="93" t="s">
        <v>283</v>
      </c>
      <c r="C121" s="96" t="s">
        <v>147</v>
      </c>
      <c r="D121" s="96" t="s">
        <v>136</v>
      </c>
      <c r="E121" s="96" t="s">
        <v>149</v>
      </c>
      <c r="F121" s="96">
        <v>0</v>
      </c>
      <c r="G121" s="96" t="s">
        <v>134</v>
      </c>
      <c r="H121" s="97"/>
      <c r="I121" s="97"/>
      <c r="J121" s="150">
        <f t="shared" ref="J121:L125" si="19">J122</f>
        <v>0</v>
      </c>
      <c r="K121" s="150">
        <f t="shared" si="19"/>
        <v>0</v>
      </c>
      <c r="L121" s="150">
        <f t="shared" si="19"/>
        <v>0</v>
      </c>
    </row>
    <row r="122" spans="1:12" ht="25.5" customHeight="1" x14ac:dyDescent="0.2">
      <c r="A122" s="95" t="s">
        <v>150</v>
      </c>
      <c r="B122" s="93" t="s">
        <v>283</v>
      </c>
      <c r="C122" s="96" t="s">
        <v>147</v>
      </c>
      <c r="D122" s="96" t="s">
        <v>136</v>
      </c>
      <c r="E122" s="96" t="s">
        <v>149</v>
      </c>
      <c r="F122" s="96">
        <v>0</v>
      </c>
      <c r="G122" s="96" t="s">
        <v>134</v>
      </c>
      <c r="H122" s="97">
        <v>43000</v>
      </c>
      <c r="I122" s="97"/>
      <c r="J122" s="150">
        <f t="shared" si="19"/>
        <v>0</v>
      </c>
      <c r="K122" s="150">
        <f t="shared" si="19"/>
        <v>0</v>
      </c>
      <c r="L122" s="150">
        <f t="shared" si="19"/>
        <v>0</v>
      </c>
    </row>
    <row r="123" spans="1:12" ht="14.25" customHeight="1" x14ac:dyDescent="0.2">
      <c r="A123" s="95" t="s">
        <v>154</v>
      </c>
      <c r="B123" s="93" t="s">
        <v>283</v>
      </c>
      <c r="C123" s="96" t="s">
        <v>147</v>
      </c>
      <c r="D123" s="96" t="s">
        <v>136</v>
      </c>
      <c r="E123" s="96" t="s">
        <v>149</v>
      </c>
      <c r="F123" s="96">
        <v>0</v>
      </c>
      <c r="G123" s="96" t="s">
        <v>134</v>
      </c>
      <c r="H123" s="97" t="s">
        <v>155</v>
      </c>
      <c r="I123" s="97"/>
      <c r="J123" s="150">
        <f>J124</f>
        <v>0</v>
      </c>
      <c r="K123" s="150">
        <f t="shared" si="19"/>
        <v>0</v>
      </c>
      <c r="L123" s="150">
        <f t="shared" si="19"/>
        <v>0</v>
      </c>
    </row>
    <row r="124" spans="1:12" ht="33.75" x14ac:dyDescent="0.2">
      <c r="A124" s="95" t="s">
        <v>96</v>
      </c>
      <c r="B124" s="93" t="s">
        <v>283</v>
      </c>
      <c r="C124" s="96" t="s">
        <v>147</v>
      </c>
      <c r="D124" s="96" t="s">
        <v>136</v>
      </c>
      <c r="E124" s="96" t="s">
        <v>149</v>
      </c>
      <c r="F124" s="96">
        <v>0</v>
      </c>
      <c r="G124" s="96" t="s">
        <v>134</v>
      </c>
      <c r="H124" s="97" t="s">
        <v>155</v>
      </c>
      <c r="I124" s="97">
        <v>200</v>
      </c>
      <c r="J124" s="150">
        <f>J125</f>
        <v>0</v>
      </c>
      <c r="K124" s="150">
        <f>K125</f>
        <v>0</v>
      </c>
      <c r="L124" s="150">
        <f>L125</f>
        <v>0</v>
      </c>
    </row>
    <row r="125" spans="1:12" ht="33.75" x14ac:dyDescent="0.2">
      <c r="A125" s="95" t="s">
        <v>97</v>
      </c>
      <c r="B125" s="93" t="s">
        <v>283</v>
      </c>
      <c r="C125" s="96" t="s">
        <v>147</v>
      </c>
      <c r="D125" s="96" t="s">
        <v>136</v>
      </c>
      <c r="E125" s="96" t="s">
        <v>149</v>
      </c>
      <c r="F125" s="96">
        <v>0</v>
      </c>
      <c r="G125" s="96" t="s">
        <v>134</v>
      </c>
      <c r="H125" s="97" t="s">
        <v>155</v>
      </c>
      <c r="I125" s="97">
        <v>240</v>
      </c>
      <c r="J125" s="150">
        <f t="shared" si="19"/>
        <v>0</v>
      </c>
      <c r="K125" s="150">
        <f t="shared" si="19"/>
        <v>0</v>
      </c>
      <c r="L125" s="150">
        <f t="shared" si="19"/>
        <v>0</v>
      </c>
    </row>
    <row r="126" spans="1:12" x14ac:dyDescent="0.2">
      <c r="A126" s="106" t="s">
        <v>98</v>
      </c>
      <c r="B126" s="93" t="s">
        <v>283</v>
      </c>
      <c r="C126" s="107" t="s">
        <v>147</v>
      </c>
      <c r="D126" s="107" t="s">
        <v>136</v>
      </c>
      <c r="E126" s="107" t="s">
        <v>149</v>
      </c>
      <c r="F126" s="107">
        <v>0</v>
      </c>
      <c r="G126" s="107" t="s">
        <v>134</v>
      </c>
      <c r="H126" s="108" t="s">
        <v>155</v>
      </c>
      <c r="I126" s="108">
        <v>244</v>
      </c>
      <c r="J126" s="151"/>
      <c r="K126" s="151"/>
      <c r="L126" s="151"/>
    </row>
    <row r="127" spans="1:12" ht="22.5" x14ac:dyDescent="0.2">
      <c r="A127" s="95" t="s">
        <v>156</v>
      </c>
      <c r="B127" s="93" t="s">
        <v>283</v>
      </c>
      <c r="C127" s="96" t="s">
        <v>147</v>
      </c>
      <c r="D127" s="96" t="s">
        <v>136</v>
      </c>
      <c r="E127" s="96" t="s">
        <v>149</v>
      </c>
      <c r="F127" s="96">
        <v>0</v>
      </c>
      <c r="G127" s="96" t="s">
        <v>136</v>
      </c>
      <c r="H127" s="97"/>
      <c r="I127" s="97"/>
      <c r="J127" s="150">
        <f t="shared" ref="J127:L131" si="20">J128</f>
        <v>0</v>
      </c>
      <c r="K127" s="150">
        <f t="shared" si="20"/>
        <v>0</v>
      </c>
      <c r="L127" s="150">
        <f t="shared" si="20"/>
        <v>0</v>
      </c>
    </row>
    <row r="128" spans="1:12" ht="23.25" customHeight="1" x14ac:dyDescent="0.2">
      <c r="A128" s="95" t="s">
        <v>150</v>
      </c>
      <c r="B128" s="93" t="s">
        <v>283</v>
      </c>
      <c r="C128" s="96" t="s">
        <v>147</v>
      </c>
      <c r="D128" s="96" t="s">
        <v>136</v>
      </c>
      <c r="E128" s="96" t="s">
        <v>149</v>
      </c>
      <c r="F128" s="96">
        <v>0</v>
      </c>
      <c r="G128" s="96" t="s">
        <v>136</v>
      </c>
      <c r="H128" s="97">
        <v>43000</v>
      </c>
      <c r="I128" s="97"/>
      <c r="J128" s="150">
        <f t="shared" si="20"/>
        <v>0</v>
      </c>
      <c r="K128" s="150">
        <f t="shared" si="20"/>
        <v>0</v>
      </c>
      <c r="L128" s="150">
        <f t="shared" si="20"/>
        <v>0</v>
      </c>
    </row>
    <row r="129" spans="1:12" ht="22.5" x14ac:dyDescent="0.2">
      <c r="A129" s="95" t="s">
        <v>157</v>
      </c>
      <c r="B129" s="93" t="s">
        <v>283</v>
      </c>
      <c r="C129" s="96" t="s">
        <v>147</v>
      </c>
      <c r="D129" s="96" t="s">
        <v>136</v>
      </c>
      <c r="E129" s="96" t="s">
        <v>149</v>
      </c>
      <c r="F129" s="96">
        <v>0</v>
      </c>
      <c r="G129" s="96" t="s">
        <v>136</v>
      </c>
      <c r="H129" s="97" t="s">
        <v>158</v>
      </c>
      <c r="I129" s="97"/>
      <c r="J129" s="150">
        <f>J130</f>
        <v>0</v>
      </c>
      <c r="K129" s="150">
        <f t="shared" si="20"/>
        <v>0</v>
      </c>
      <c r="L129" s="150">
        <f t="shared" si="20"/>
        <v>0</v>
      </c>
    </row>
    <row r="130" spans="1:12" ht="33.75" x14ac:dyDescent="0.2">
      <c r="A130" s="95" t="s">
        <v>96</v>
      </c>
      <c r="B130" s="93" t="s">
        <v>283</v>
      </c>
      <c r="C130" s="96" t="s">
        <v>147</v>
      </c>
      <c r="D130" s="96" t="s">
        <v>136</v>
      </c>
      <c r="E130" s="96" t="s">
        <v>149</v>
      </c>
      <c r="F130" s="96">
        <v>0</v>
      </c>
      <c r="G130" s="96" t="s">
        <v>136</v>
      </c>
      <c r="H130" s="97" t="s">
        <v>158</v>
      </c>
      <c r="I130" s="97">
        <v>200</v>
      </c>
      <c r="J130" s="150">
        <f>J131</f>
        <v>0</v>
      </c>
      <c r="K130" s="150">
        <f>K131</f>
        <v>0</v>
      </c>
      <c r="L130" s="150">
        <f>L131</f>
        <v>0</v>
      </c>
    </row>
    <row r="131" spans="1:12" ht="33.75" x14ac:dyDescent="0.2">
      <c r="A131" s="95" t="s">
        <v>97</v>
      </c>
      <c r="B131" s="93" t="s">
        <v>283</v>
      </c>
      <c r="C131" s="96" t="s">
        <v>147</v>
      </c>
      <c r="D131" s="96" t="s">
        <v>136</v>
      </c>
      <c r="E131" s="96" t="s">
        <v>149</v>
      </c>
      <c r="F131" s="96">
        <v>0</v>
      </c>
      <c r="G131" s="96" t="s">
        <v>136</v>
      </c>
      <c r="H131" s="97" t="s">
        <v>158</v>
      </c>
      <c r="I131" s="97">
        <v>240</v>
      </c>
      <c r="J131" s="150">
        <f t="shared" si="20"/>
        <v>0</v>
      </c>
      <c r="K131" s="150">
        <f t="shared" si="20"/>
        <v>0</v>
      </c>
      <c r="L131" s="150">
        <f t="shared" si="20"/>
        <v>0</v>
      </c>
    </row>
    <row r="132" spans="1:12" x14ac:dyDescent="0.2">
      <c r="A132" s="106" t="s">
        <v>98</v>
      </c>
      <c r="B132" s="93" t="s">
        <v>283</v>
      </c>
      <c r="C132" s="107" t="s">
        <v>147</v>
      </c>
      <c r="D132" s="107" t="s">
        <v>136</v>
      </c>
      <c r="E132" s="107" t="s">
        <v>149</v>
      </c>
      <c r="F132" s="107">
        <v>0</v>
      </c>
      <c r="G132" s="107" t="s">
        <v>136</v>
      </c>
      <c r="H132" s="108" t="s">
        <v>158</v>
      </c>
      <c r="I132" s="108">
        <v>244</v>
      </c>
      <c r="J132" s="151">
        <v>0</v>
      </c>
      <c r="K132" s="151">
        <v>0</v>
      </c>
      <c r="L132" s="151">
        <v>0</v>
      </c>
    </row>
    <row r="133" spans="1:12" ht="33.75" x14ac:dyDescent="0.2">
      <c r="A133" s="95" t="s">
        <v>159</v>
      </c>
      <c r="B133" s="93" t="s">
        <v>283</v>
      </c>
      <c r="C133" s="96" t="s">
        <v>147</v>
      </c>
      <c r="D133" s="96" t="s">
        <v>136</v>
      </c>
      <c r="E133" s="96" t="s">
        <v>149</v>
      </c>
      <c r="F133" s="96">
        <v>0</v>
      </c>
      <c r="G133" s="96" t="s">
        <v>87</v>
      </c>
      <c r="H133" s="97"/>
      <c r="I133" s="97"/>
      <c r="J133" s="150">
        <f>J134</f>
        <v>0</v>
      </c>
      <c r="K133" s="150">
        <f>K134</f>
        <v>0</v>
      </c>
      <c r="L133" s="150">
        <f>L134</f>
        <v>0</v>
      </c>
    </row>
    <row r="134" spans="1:12" ht="33.75" x14ac:dyDescent="0.2">
      <c r="A134" s="95" t="s">
        <v>150</v>
      </c>
      <c r="B134" s="93" t="s">
        <v>283</v>
      </c>
      <c r="C134" s="96" t="s">
        <v>147</v>
      </c>
      <c r="D134" s="96" t="s">
        <v>136</v>
      </c>
      <c r="E134" s="96" t="s">
        <v>149</v>
      </c>
      <c r="F134" s="96">
        <v>0</v>
      </c>
      <c r="G134" s="96" t="s">
        <v>87</v>
      </c>
      <c r="H134" s="97">
        <v>43000</v>
      </c>
      <c r="I134" s="97"/>
      <c r="J134" s="150">
        <f t="shared" ref="J134:L137" si="21">J135</f>
        <v>0</v>
      </c>
      <c r="K134" s="150">
        <f t="shared" si="21"/>
        <v>0</v>
      </c>
      <c r="L134" s="150">
        <f t="shared" si="21"/>
        <v>0</v>
      </c>
    </row>
    <row r="135" spans="1:12" ht="18.75" customHeight="1" x14ac:dyDescent="0.2">
      <c r="A135" s="95" t="s">
        <v>191</v>
      </c>
      <c r="B135" s="93" t="s">
        <v>283</v>
      </c>
      <c r="C135" s="96" t="s">
        <v>147</v>
      </c>
      <c r="D135" s="96" t="s">
        <v>136</v>
      </c>
      <c r="E135" s="96" t="s">
        <v>149</v>
      </c>
      <c r="F135" s="96">
        <v>0</v>
      </c>
      <c r="G135" s="96" t="s">
        <v>87</v>
      </c>
      <c r="H135" s="97" t="s">
        <v>160</v>
      </c>
      <c r="I135" s="97"/>
      <c r="J135" s="150">
        <f>J136</f>
        <v>0</v>
      </c>
      <c r="K135" s="150">
        <f t="shared" si="21"/>
        <v>0</v>
      </c>
      <c r="L135" s="150">
        <f t="shared" si="21"/>
        <v>0</v>
      </c>
    </row>
    <row r="136" spans="1:12" ht="33.75" x14ac:dyDescent="0.2">
      <c r="A136" s="95" t="s">
        <v>96</v>
      </c>
      <c r="B136" s="93" t="s">
        <v>283</v>
      </c>
      <c r="C136" s="96" t="s">
        <v>147</v>
      </c>
      <c r="D136" s="96" t="s">
        <v>136</v>
      </c>
      <c r="E136" s="96" t="s">
        <v>149</v>
      </c>
      <c r="F136" s="96">
        <v>0</v>
      </c>
      <c r="G136" s="96" t="s">
        <v>87</v>
      </c>
      <c r="H136" s="97" t="s">
        <v>160</v>
      </c>
      <c r="I136" s="97">
        <v>200</v>
      </c>
      <c r="J136" s="150">
        <f>J137</f>
        <v>0</v>
      </c>
      <c r="K136" s="150">
        <f>K137</f>
        <v>0</v>
      </c>
      <c r="L136" s="150">
        <f>L137</f>
        <v>0</v>
      </c>
    </row>
    <row r="137" spans="1:12" ht="33.75" x14ac:dyDescent="0.2">
      <c r="A137" s="95" t="s">
        <v>97</v>
      </c>
      <c r="B137" s="93" t="s">
        <v>283</v>
      </c>
      <c r="C137" s="96" t="s">
        <v>147</v>
      </c>
      <c r="D137" s="96" t="s">
        <v>136</v>
      </c>
      <c r="E137" s="96" t="s">
        <v>149</v>
      </c>
      <c r="F137" s="96">
        <v>0</v>
      </c>
      <c r="G137" s="96" t="s">
        <v>87</v>
      </c>
      <c r="H137" s="97" t="s">
        <v>160</v>
      </c>
      <c r="I137" s="97">
        <v>240</v>
      </c>
      <c r="J137" s="150">
        <f t="shared" si="21"/>
        <v>0</v>
      </c>
      <c r="K137" s="150">
        <f t="shared" si="21"/>
        <v>0</v>
      </c>
      <c r="L137" s="150">
        <f t="shared" si="21"/>
        <v>0</v>
      </c>
    </row>
    <row r="138" spans="1:12" x14ac:dyDescent="0.2">
      <c r="A138" s="106" t="s">
        <v>98</v>
      </c>
      <c r="B138" s="93" t="s">
        <v>283</v>
      </c>
      <c r="C138" s="107" t="s">
        <v>147</v>
      </c>
      <c r="D138" s="107" t="s">
        <v>136</v>
      </c>
      <c r="E138" s="107" t="s">
        <v>149</v>
      </c>
      <c r="F138" s="107">
        <v>0</v>
      </c>
      <c r="G138" s="107" t="s">
        <v>87</v>
      </c>
      <c r="H138" s="108" t="s">
        <v>160</v>
      </c>
      <c r="I138" s="108">
        <v>244</v>
      </c>
      <c r="J138" s="151">
        <v>0</v>
      </c>
      <c r="K138" s="151"/>
      <c r="L138" s="151"/>
    </row>
    <row r="139" spans="1:12" ht="22.5" x14ac:dyDescent="0.2">
      <c r="A139" s="95" t="s">
        <v>161</v>
      </c>
      <c r="B139" s="93" t="s">
        <v>283</v>
      </c>
      <c r="C139" s="96" t="s">
        <v>147</v>
      </c>
      <c r="D139" s="96" t="s">
        <v>136</v>
      </c>
      <c r="E139" s="96" t="s">
        <v>149</v>
      </c>
      <c r="F139" s="96" t="s">
        <v>88</v>
      </c>
      <c r="G139" s="96" t="s">
        <v>147</v>
      </c>
      <c r="H139" s="97"/>
      <c r="I139" s="97"/>
      <c r="J139" s="150">
        <f>J140</f>
        <v>0</v>
      </c>
      <c r="K139" s="150">
        <f>K140</f>
        <v>0</v>
      </c>
      <c r="L139" s="150">
        <f>L140</f>
        <v>0</v>
      </c>
    </row>
    <row r="140" spans="1:12" ht="45" x14ac:dyDescent="0.2">
      <c r="A140" s="95" t="s">
        <v>117</v>
      </c>
      <c r="B140" s="93" t="s">
        <v>283</v>
      </c>
      <c r="C140" s="96" t="s">
        <v>147</v>
      </c>
      <c r="D140" s="96" t="s">
        <v>136</v>
      </c>
      <c r="E140" s="96" t="s">
        <v>149</v>
      </c>
      <c r="F140" s="96">
        <v>0</v>
      </c>
      <c r="G140" s="96" t="s">
        <v>147</v>
      </c>
      <c r="H140" s="97">
        <v>44100</v>
      </c>
      <c r="I140" s="97"/>
      <c r="J140" s="150">
        <f t="shared" ref="J140:L143" si="22">J141</f>
        <v>0</v>
      </c>
      <c r="K140" s="150">
        <f t="shared" si="22"/>
        <v>0</v>
      </c>
      <c r="L140" s="150">
        <f t="shared" si="22"/>
        <v>0</v>
      </c>
    </row>
    <row r="141" spans="1:12" ht="91.5" customHeight="1" x14ac:dyDescent="0.2">
      <c r="A141" s="161" t="s">
        <v>162</v>
      </c>
      <c r="B141" s="93" t="s">
        <v>283</v>
      </c>
      <c r="C141" s="96" t="s">
        <v>147</v>
      </c>
      <c r="D141" s="96" t="s">
        <v>136</v>
      </c>
      <c r="E141" s="96" t="s">
        <v>149</v>
      </c>
      <c r="F141" s="96">
        <v>0</v>
      </c>
      <c r="G141" s="96" t="s">
        <v>147</v>
      </c>
      <c r="H141" s="97" t="s">
        <v>163</v>
      </c>
      <c r="I141" s="97"/>
      <c r="J141" s="150">
        <f t="shared" si="22"/>
        <v>0</v>
      </c>
      <c r="K141" s="150">
        <f t="shared" si="22"/>
        <v>0</v>
      </c>
      <c r="L141" s="150">
        <f t="shared" si="22"/>
        <v>0</v>
      </c>
    </row>
    <row r="142" spans="1:12" ht="33.75" x14ac:dyDescent="0.2">
      <c r="A142" s="95" t="s">
        <v>96</v>
      </c>
      <c r="B142" s="93" t="s">
        <v>283</v>
      </c>
      <c r="C142" s="96" t="s">
        <v>147</v>
      </c>
      <c r="D142" s="96" t="s">
        <v>136</v>
      </c>
      <c r="E142" s="96" t="s">
        <v>149</v>
      </c>
      <c r="F142" s="96">
        <v>0</v>
      </c>
      <c r="G142" s="96" t="s">
        <v>147</v>
      </c>
      <c r="H142" s="97">
        <v>44104</v>
      </c>
      <c r="I142" s="97">
        <v>200</v>
      </c>
      <c r="J142" s="150">
        <f t="shared" si="22"/>
        <v>0</v>
      </c>
      <c r="K142" s="150">
        <f t="shared" si="22"/>
        <v>0</v>
      </c>
      <c r="L142" s="150">
        <f t="shared" si="22"/>
        <v>0</v>
      </c>
    </row>
    <row r="143" spans="1:12" ht="33.75" x14ac:dyDescent="0.2">
      <c r="A143" s="95" t="s">
        <v>97</v>
      </c>
      <c r="B143" s="93" t="s">
        <v>283</v>
      </c>
      <c r="C143" s="96" t="s">
        <v>147</v>
      </c>
      <c r="D143" s="96" t="s">
        <v>136</v>
      </c>
      <c r="E143" s="96" t="s">
        <v>149</v>
      </c>
      <c r="F143" s="96">
        <v>0</v>
      </c>
      <c r="G143" s="96" t="s">
        <v>147</v>
      </c>
      <c r="H143" s="97" t="s">
        <v>163</v>
      </c>
      <c r="I143" s="97">
        <v>240</v>
      </c>
      <c r="J143" s="150">
        <f t="shared" si="22"/>
        <v>0</v>
      </c>
      <c r="K143" s="150">
        <f t="shared" si="22"/>
        <v>0</v>
      </c>
      <c r="L143" s="150">
        <f t="shared" si="22"/>
        <v>0</v>
      </c>
    </row>
    <row r="144" spans="1:12" x14ac:dyDescent="0.2">
      <c r="A144" s="106" t="s">
        <v>98</v>
      </c>
      <c r="B144" s="93" t="s">
        <v>283</v>
      </c>
      <c r="C144" s="107" t="s">
        <v>147</v>
      </c>
      <c r="D144" s="107" t="s">
        <v>136</v>
      </c>
      <c r="E144" s="107" t="s">
        <v>149</v>
      </c>
      <c r="F144" s="107">
        <v>0</v>
      </c>
      <c r="G144" s="107" t="s">
        <v>147</v>
      </c>
      <c r="H144" s="108" t="s">
        <v>163</v>
      </c>
      <c r="I144" s="108">
        <v>244</v>
      </c>
      <c r="J144" s="151">
        <v>0</v>
      </c>
      <c r="K144" s="151">
        <v>0</v>
      </c>
      <c r="L144" s="151">
        <v>0</v>
      </c>
    </row>
    <row r="145" spans="1:12" x14ac:dyDescent="0.2">
      <c r="A145" s="92" t="s">
        <v>164</v>
      </c>
      <c r="B145" s="93" t="s">
        <v>283</v>
      </c>
      <c r="C145" s="94" t="s">
        <v>165</v>
      </c>
      <c r="D145" s="94"/>
      <c r="E145" s="94"/>
      <c r="F145" s="94"/>
      <c r="G145" s="94"/>
      <c r="H145" s="94"/>
      <c r="I145" s="94"/>
      <c r="J145" s="149">
        <f>J146</f>
        <v>0</v>
      </c>
      <c r="K145" s="149">
        <f t="shared" ref="K145:L147" si="23">K146</f>
        <v>0</v>
      </c>
      <c r="L145" s="149">
        <f t="shared" si="23"/>
        <v>0</v>
      </c>
    </row>
    <row r="146" spans="1:12" ht="22.5" x14ac:dyDescent="0.2">
      <c r="A146" s="95" t="s">
        <v>166</v>
      </c>
      <c r="B146" s="93" t="s">
        <v>283</v>
      </c>
      <c r="C146" s="97" t="s">
        <v>165</v>
      </c>
      <c r="D146" s="97" t="s">
        <v>136</v>
      </c>
      <c r="E146" s="97"/>
      <c r="F146" s="97"/>
      <c r="G146" s="97"/>
      <c r="H146" s="97"/>
      <c r="I146" s="97"/>
      <c r="J146" s="150">
        <f>J147</f>
        <v>0</v>
      </c>
      <c r="K146" s="150">
        <f t="shared" si="23"/>
        <v>0</v>
      </c>
      <c r="L146" s="150">
        <f t="shared" si="23"/>
        <v>0</v>
      </c>
    </row>
    <row r="147" spans="1:12" ht="33.75" x14ac:dyDescent="0.2">
      <c r="A147" s="95" t="s">
        <v>114</v>
      </c>
      <c r="B147" s="93" t="s">
        <v>283</v>
      </c>
      <c r="C147" s="97" t="s">
        <v>165</v>
      </c>
      <c r="D147" s="97" t="s">
        <v>136</v>
      </c>
      <c r="E147" s="97" t="s">
        <v>111</v>
      </c>
      <c r="F147" s="97"/>
      <c r="G147" s="97"/>
      <c r="H147" s="97"/>
      <c r="I147" s="97"/>
      <c r="J147" s="150">
        <f>J148</f>
        <v>0</v>
      </c>
      <c r="K147" s="150">
        <f t="shared" si="23"/>
        <v>0</v>
      </c>
      <c r="L147" s="150">
        <f t="shared" si="23"/>
        <v>0</v>
      </c>
    </row>
    <row r="148" spans="1:12" ht="45" x14ac:dyDescent="0.2">
      <c r="A148" s="95" t="s">
        <v>116</v>
      </c>
      <c r="B148" s="93" t="s">
        <v>283</v>
      </c>
      <c r="C148" s="97" t="s">
        <v>165</v>
      </c>
      <c r="D148" s="97" t="s">
        <v>136</v>
      </c>
      <c r="E148" s="97" t="s">
        <v>111</v>
      </c>
      <c r="F148" s="97" t="s">
        <v>8</v>
      </c>
      <c r="G148" s="97"/>
      <c r="H148" s="97"/>
      <c r="I148" s="97"/>
      <c r="J148" s="150">
        <f>J151</f>
        <v>0</v>
      </c>
      <c r="K148" s="150">
        <f>K151</f>
        <v>0</v>
      </c>
      <c r="L148" s="150">
        <f>L151</f>
        <v>0</v>
      </c>
    </row>
    <row r="149" spans="1:12" ht="33.75" x14ac:dyDescent="0.2">
      <c r="A149" s="95" t="s">
        <v>167</v>
      </c>
      <c r="B149" s="93" t="s">
        <v>283</v>
      </c>
      <c r="C149" s="97" t="s">
        <v>165</v>
      </c>
      <c r="D149" s="97" t="s">
        <v>136</v>
      </c>
      <c r="E149" s="97" t="s">
        <v>111</v>
      </c>
      <c r="F149" s="97" t="s">
        <v>8</v>
      </c>
      <c r="G149" s="96" t="s">
        <v>134</v>
      </c>
      <c r="H149" s="97"/>
      <c r="I149" s="97"/>
      <c r="J149" s="150">
        <f>J151</f>
        <v>0</v>
      </c>
      <c r="K149" s="150">
        <f>K151</f>
        <v>0</v>
      </c>
      <c r="L149" s="150">
        <f>L151</f>
        <v>0</v>
      </c>
    </row>
    <row r="150" spans="1:12" ht="45" x14ac:dyDescent="0.2">
      <c r="A150" s="95" t="s">
        <v>117</v>
      </c>
      <c r="B150" s="93" t="s">
        <v>283</v>
      </c>
      <c r="C150" s="97" t="s">
        <v>165</v>
      </c>
      <c r="D150" s="97" t="s">
        <v>136</v>
      </c>
      <c r="E150" s="97" t="s">
        <v>111</v>
      </c>
      <c r="F150" s="97" t="s">
        <v>8</v>
      </c>
      <c r="G150" s="96" t="s">
        <v>134</v>
      </c>
      <c r="H150" s="97">
        <v>44100</v>
      </c>
      <c r="I150" s="97"/>
      <c r="J150" s="150">
        <f t="shared" ref="J150:L153" si="24">J151</f>
        <v>0</v>
      </c>
      <c r="K150" s="150">
        <f t="shared" si="24"/>
        <v>0</v>
      </c>
      <c r="L150" s="150">
        <f t="shared" si="24"/>
        <v>0</v>
      </c>
    </row>
    <row r="151" spans="1:12" ht="56.25" x14ac:dyDescent="0.2">
      <c r="A151" s="95" t="s">
        <v>168</v>
      </c>
      <c r="B151" s="93" t="s">
        <v>283</v>
      </c>
      <c r="C151" s="97" t="s">
        <v>165</v>
      </c>
      <c r="D151" s="97" t="s">
        <v>136</v>
      </c>
      <c r="E151" s="97" t="s">
        <v>111</v>
      </c>
      <c r="F151" s="97" t="s">
        <v>8</v>
      </c>
      <c r="G151" s="96" t="s">
        <v>134</v>
      </c>
      <c r="H151" s="97" t="s">
        <v>169</v>
      </c>
      <c r="I151" s="97"/>
      <c r="J151" s="150">
        <f t="shared" si="24"/>
        <v>0</v>
      </c>
      <c r="K151" s="150">
        <f t="shared" si="24"/>
        <v>0</v>
      </c>
      <c r="L151" s="150">
        <f t="shared" si="24"/>
        <v>0</v>
      </c>
    </row>
    <row r="152" spans="1:12" ht="33.75" x14ac:dyDescent="0.2">
      <c r="A152" s="95" t="s">
        <v>96</v>
      </c>
      <c r="B152" s="93" t="s">
        <v>283</v>
      </c>
      <c r="C152" s="97" t="s">
        <v>165</v>
      </c>
      <c r="D152" s="97" t="s">
        <v>136</v>
      </c>
      <c r="E152" s="97" t="s">
        <v>111</v>
      </c>
      <c r="F152" s="97" t="s">
        <v>8</v>
      </c>
      <c r="G152" s="96" t="s">
        <v>134</v>
      </c>
      <c r="H152" s="97">
        <v>44106</v>
      </c>
      <c r="I152" s="97">
        <v>200</v>
      </c>
      <c r="J152" s="150">
        <f t="shared" si="24"/>
        <v>0</v>
      </c>
      <c r="K152" s="150">
        <f t="shared" si="24"/>
        <v>0</v>
      </c>
      <c r="L152" s="150">
        <f t="shared" si="24"/>
        <v>0</v>
      </c>
    </row>
    <row r="153" spans="1:12" ht="24.75" customHeight="1" x14ac:dyDescent="0.2">
      <c r="A153" s="95" t="s">
        <v>97</v>
      </c>
      <c r="B153" s="93" t="s">
        <v>283</v>
      </c>
      <c r="C153" s="97" t="s">
        <v>165</v>
      </c>
      <c r="D153" s="97" t="s">
        <v>136</v>
      </c>
      <c r="E153" s="97" t="s">
        <v>111</v>
      </c>
      <c r="F153" s="97" t="s">
        <v>8</v>
      </c>
      <c r="G153" s="96" t="s">
        <v>134</v>
      </c>
      <c r="H153" s="97" t="s">
        <v>169</v>
      </c>
      <c r="I153" s="97">
        <v>240</v>
      </c>
      <c r="J153" s="150">
        <f t="shared" si="24"/>
        <v>0</v>
      </c>
      <c r="K153" s="150">
        <f t="shared" si="24"/>
        <v>0</v>
      </c>
      <c r="L153" s="150">
        <f t="shared" si="24"/>
        <v>0</v>
      </c>
    </row>
    <row r="154" spans="1:12" x14ac:dyDescent="0.2">
      <c r="A154" s="106" t="s">
        <v>98</v>
      </c>
      <c r="B154" s="93" t="s">
        <v>283</v>
      </c>
      <c r="C154" s="108" t="s">
        <v>165</v>
      </c>
      <c r="D154" s="108" t="s">
        <v>136</v>
      </c>
      <c r="E154" s="108" t="s">
        <v>111</v>
      </c>
      <c r="F154" s="108" t="s">
        <v>8</v>
      </c>
      <c r="G154" s="107" t="s">
        <v>134</v>
      </c>
      <c r="H154" s="108" t="s">
        <v>169</v>
      </c>
      <c r="I154" s="108">
        <v>244</v>
      </c>
      <c r="J154" s="151">
        <v>0</v>
      </c>
      <c r="K154" s="151">
        <v>0</v>
      </c>
      <c r="L154" s="151">
        <v>0</v>
      </c>
    </row>
    <row r="155" spans="1:12" x14ac:dyDescent="0.2">
      <c r="A155" s="92" t="s">
        <v>170</v>
      </c>
      <c r="B155" s="93" t="s">
        <v>283</v>
      </c>
      <c r="C155" s="94" t="s">
        <v>17</v>
      </c>
      <c r="D155" s="94"/>
      <c r="E155" s="94"/>
      <c r="F155" s="94"/>
      <c r="G155" s="94"/>
      <c r="H155" s="94"/>
      <c r="I155" s="94"/>
      <c r="J155" s="149">
        <f t="shared" ref="J155:L162" si="25">J156</f>
        <v>71.099999999999994</v>
      </c>
      <c r="K155" s="149">
        <f t="shared" si="25"/>
        <v>73.2</v>
      </c>
      <c r="L155" s="149">
        <f t="shared" si="25"/>
        <v>75.400000000000006</v>
      </c>
    </row>
    <row r="156" spans="1:12" x14ac:dyDescent="0.2">
      <c r="A156" s="95" t="s">
        <v>171</v>
      </c>
      <c r="B156" s="93" t="s">
        <v>283</v>
      </c>
      <c r="C156" s="97" t="s">
        <v>17</v>
      </c>
      <c r="D156" s="97" t="s">
        <v>85</v>
      </c>
      <c r="E156" s="97"/>
      <c r="F156" s="97"/>
      <c r="G156" s="97"/>
      <c r="H156" s="97"/>
      <c r="I156" s="97"/>
      <c r="J156" s="150">
        <f t="shared" si="25"/>
        <v>71.099999999999994</v>
      </c>
      <c r="K156" s="150">
        <f t="shared" si="25"/>
        <v>73.2</v>
      </c>
      <c r="L156" s="150">
        <f t="shared" si="25"/>
        <v>75.400000000000006</v>
      </c>
    </row>
    <row r="157" spans="1:12" ht="33.75" x14ac:dyDescent="0.2">
      <c r="A157" s="95" t="s">
        <v>114</v>
      </c>
      <c r="B157" s="93" t="s">
        <v>283</v>
      </c>
      <c r="C157" s="97" t="s">
        <v>17</v>
      </c>
      <c r="D157" s="97" t="s">
        <v>85</v>
      </c>
      <c r="E157" s="97">
        <v>89</v>
      </c>
      <c r="F157" s="97"/>
      <c r="G157" s="97"/>
      <c r="H157" s="97" t="s">
        <v>0</v>
      </c>
      <c r="I157" s="97" t="s">
        <v>0</v>
      </c>
      <c r="J157" s="150">
        <f t="shared" si="25"/>
        <v>71.099999999999994</v>
      </c>
      <c r="K157" s="150">
        <f t="shared" si="25"/>
        <v>73.2</v>
      </c>
      <c r="L157" s="150">
        <f t="shared" si="25"/>
        <v>75.400000000000006</v>
      </c>
    </row>
    <row r="158" spans="1:12" ht="45" x14ac:dyDescent="0.2">
      <c r="A158" s="95" t="s">
        <v>116</v>
      </c>
      <c r="B158" s="93" t="s">
        <v>283</v>
      </c>
      <c r="C158" s="97" t="s">
        <v>17</v>
      </c>
      <c r="D158" s="97" t="s">
        <v>85</v>
      </c>
      <c r="E158" s="97">
        <v>89</v>
      </c>
      <c r="F158" s="97">
        <v>1</v>
      </c>
      <c r="G158" s="97" t="s">
        <v>118</v>
      </c>
      <c r="H158" s="97"/>
      <c r="I158" s="100"/>
      <c r="J158" s="150">
        <f t="shared" si="25"/>
        <v>71.099999999999994</v>
      </c>
      <c r="K158" s="150">
        <f t="shared" si="25"/>
        <v>73.2</v>
      </c>
      <c r="L158" s="150">
        <f t="shared" si="25"/>
        <v>75.400000000000006</v>
      </c>
    </row>
    <row r="159" spans="1:12" ht="24" customHeight="1" x14ac:dyDescent="0.2">
      <c r="A159" s="95" t="s">
        <v>172</v>
      </c>
      <c r="B159" s="93" t="s">
        <v>283</v>
      </c>
      <c r="C159" s="97" t="s">
        <v>17</v>
      </c>
      <c r="D159" s="97" t="s">
        <v>85</v>
      </c>
      <c r="E159" s="97">
        <v>89</v>
      </c>
      <c r="F159" s="97">
        <v>1</v>
      </c>
      <c r="G159" s="97" t="s">
        <v>118</v>
      </c>
      <c r="H159" s="97" t="s">
        <v>173</v>
      </c>
      <c r="I159" s="97" t="s">
        <v>0</v>
      </c>
      <c r="J159" s="150">
        <f t="shared" si="25"/>
        <v>71.099999999999994</v>
      </c>
      <c r="K159" s="150">
        <f t="shared" si="25"/>
        <v>73.2</v>
      </c>
      <c r="L159" s="150">
        <f t="shared" si="25"/>
        <v>75.400000000000006</v>
      </c>
    </row>
    <row r="160" spans="1:12" ht="22.5" x14ac:dyDescent="0.2">
      <c r="A160" s="95" t="s">
        <v>174</v>
      </c>
      <c r="B160" s="93" t="s">
        <v>283</v>
      </c>
      <c r="C160" s="97" t="s">
        <v>17</v>
      </c>
      <c r="D160" s="97" t="s">
        <v>85</v>
      </c>
      <c r="E160" s="97">
        <v>89</v>
      </c>
      <c r="F160" s="97">
        <v>1</v>
      </c>
      <c r="G160" s="97" t="s">
        <v>118</v>
      </c>
      <c r="H160" s="97" t="s">
        <v>175</v>
      </c>
      <c r="I160" s="97" t="s">
        <v>0</v>
      </c>
      <c r="J160" s="150">
        <f>J161</f>
        <v>71.099999999999994</v>
      </c>
      <c r="K160" s="150">
        <f t="shared" si="25"/>
        <v>73.2</v>
      </c>
      <c r="L160" s="150">
        <f t="shared" si="25"/>
        <v>75.400000000000006</v>
      </c>
    </row>
    <row r="161" spans="1:12" ht="27" customHeight="1" x14ac:dyDescent="0.2">
      <c r="A161" s="95" t="s">
        <v>176</v>
      </c>
      <c r="B161" s="93" t="s">
        <v>283</v>
      </c>
      <c r="C161" s="97" t="s">
        <v>17</v>
      </c>
      <c r="D161" s="97" t="s">
        <v>85</v>
      </c>
      <c r="E161" s="97">
        <v>89</v>
      </c>
      <c r="F161" s="97">
        <v>1</v>
      </c>
      <c r="G161" s="97" t="s">
        <v>118</v>
      </c>
      <c r="H161" s="97" t="s">
        <v>175</v>
      </c>
      <c r="I161" s="97">
        <v>300</v>
      </c>
      <c r="J161" s="150">
        <f>J162</f>
        <v>71.099999999999994</v>
      </c>
      <c r="K161" s="150">
        <f t="shared" si="25"/>
        <v>73.2</v>
      </c>
      <c r="L161" s="150">
        <f t="shared" si="25"/>
        <v>75.400000000000006</v>
      </c>
    </row>
    <row r="162" spans="1:12" ht="22.5" x14ac:dyDescent="0.2">
      <c r="A162" s="95" t="s">
        <v>185</v>
      </c>
      <c r="B162" s="93" t="s">
        <v>283</v>
      </c>
      <c r="C162" s="97" t="s">
        <v>17</v>
      </c>
      <c r="D162" s="97" t="s">
        <v>85</v>
      </c>
      <c r="E162" s="97">
        <v>89</v>
      </c>
      <c r="F162" s="97">
        <v>1</v>
      </c>
      <c r="G162" s="97" t="s">
        <v>118</v>
      </c>
      <c r="H162" s="97" t="s">
        <v>175</v>
      </c>
      <c r="I162" s="97">
        <v>310</v>
      </c>
      <c r="J162" s="150">
        <f>J163</f>
        <v>71.099999999999994</v>
      </c>
      <c r="K162" s="150">
        <f t="shared" si="25"/>
        <v>73.2</v>
      </c>
      <c r="L162" s="150">
        <f t="shared" si="25"/>
        <v>75.400000000000006</v>
      </c>
    </row>
    <row r="163" spans="1:12" ht="22.5" x14ac:dyDescent="0.2">
      <c r="A163" s="106" t="s">
        <v>177</v>
      </c>
      <c r="B163" s="93" t="s">
        <v>283</v>
      </c>
      <c r="C163" s="108" t="s">
        <v>17</v>
      </c>
      <c r="D163" s="108" t="s">
        <v>85</v>
      </c>
      <c r="E163" s="108">
        <v>89</v>
      </c>
      <c r="F163" s="108">
        <v>1</v>
      </c>
      <c r="G163" s="108" t="s">
        <v>118</v>
      </c>
      <c r="H163" s="108" t="s">
        <v>175</v>
      </c>
      <c r="I163" s="108">
        <v>312</v>
      </c>
      <c r="J163" s="151">
        <v>71.099999999999994</v>
      </c>
      <c r="K163" s="151">
        <v>73.2</v>
      </c>
      <c r="L163" s="151">
        <v>75.400000000000006</v>
      </c>
    </row>
    <row r="164" spans="1:12" ht="21" x14ac:dyDescent="0.2">
      <c r="A164" s="92" t="s">
        <v>178</v>
      </c>
      <c r="B164" s="93" t="s">
        <v>283</v>
      </c>
      <c r="C164" s="97" t="s">
        <v>85</v>
      </c>
      <c r="D164" s="94"/>
      <c r="E164" s="94" t="s">
        <v>0</v>
      </c>
      <c r="F164" s="94" t="s">
        <v>0</v>
      </c>
      <c r="G164" s="94"/>
      <c r="H164" s="94" t="s">
        <v>0</v>
      </c>
      <c r="I164" s="94" t="s">
        <v>0</v>
      </c>
      <c r="J164" s="149">
        <f t="shared" ref="J164:L169" si="26">J165</f>
        <v>0</v>
      </c>
      <c r="K164" s="149">
        <f t="shared" si="26"/>
        <v>0</v>
      </c>
      <c r="L164" s="149">
        <f t="shared" si="26"/>
        <v>0</v>
      </c>
    </row>
    <row r="165" spans="1:12" ht="22.5" x14ac:dyDescent="0.2">
      <c r="A165" s="95" t="s">
        <v>179</v>
      </c>
      <c r="B165" s="93" t="s">
        <v>283</v>
      </c>
      <c r="C165" s="97" t="s">
        <v>85</v>
      </c>
      <c r="D165" s="97" t="s">
        <v>136</v>
      </c>
      <c r="E165" s="97" t="s">
        <v>0</v>
      </c>
      <c r="F165" s="97" t="s">
        <v>0</v>
      </c>
      <c r="G165" s="97"/>
      <c r="H165" s="97" t="s">
        <v>0</v>
      </c>
      <c r="I165" s="100" t="s">
        <v>0</v>
      </c>
      <c r="J165" s="150">
        <f t="shared" si="26"/>
        <v>0</v>
      </c>
      <c r="K165" s="150">
        <f t="shared" si="26"/>
        <v>0</v>
      </c>
      <c r="L165" s="150">
        <f t="shared" si="26"/>
        <v>0</v>
      </c>
    </row>
    <row r="166" spans="1:12" ht="33.75" x14ac:dyDescent="0.2">
      <c r="A166" s="95" t="s">
        <v>114</v>
      </c>
      <c r="B166" s="93" t="s">
        <v>283</v>
      </c>
      <c r="C166" s="97" t="s">
        <v>85</v>
      </c>
      <c r="D166" s="97" t="s">
        <v>136</v>
      </c>
      <c r="E166" s="97" t="s">
        <v>85</v>
      </c>
      <c r="F166" s="97"/>
      <c r="G166" s="97"/>
      <c r="H166" s="97" t="s">
        <v>0</v>
      </c>
      <c r="I166" s="100" t="s">
        <v>0</v>
      </c>
      <c r="J166" s="150">
        <f t="shared" si="26"/>
        <v>0</v>
      </c>
      <c r="K166" s="150">
        <f t="shared" si="26"/>
        <v>0</v>
      </c>
      <c r="L166" s="150">
        <f t="shared" si="26"/>
        <v>0</v>
      </c>
    </row>
    <row r="167" spans="1:12" ht="45" x14ac:dyDescent="0.2">
      <c r="A167" s="95" t="s">
        <v>116</v>
      </c>
      <c r="B167" s="93" t="s">
        <v>283</v>
      </c>
      <c r="C167" s="97" t="s">
        <v>85</v>
      </c>
      <c r="D167" s="97" t="s">
        <v>136</v>
      </c>
      <c r="E167" s="97" t="s">
        <v>85</v>
      </c>
      <c r="F167" s="97">
        <v>0</v>
      </c>
      <c r="G167" s="97"/>
      <c r="H167" s="97" t="s">
        <v>0</v>
      </c>
      <c r="I167" s="97" t="s">
        <v>0</v>
      </c>
      <c r="J167" s="150">
        <f t="shared" si="26"/>
        <v>0</v>
      </c>
      <c r="K167" s="150">
        <f t="shared" si="26"/>
        <v>0</v>
      </c>
      <c r="L167" s="150">
        <f t="shared" si="26"/>
        <v>0</v>
      </c>
    </row>
    <row r="168" spans="1:12" ht="45" x14ac:dyDescent="0.2">
      <c r="A168" s="95" t="s">
        <v>116</v>
      </c>
      <c r="B168" s="93" t="s">
        <v>283</v>
      </c>
      <c r="C168" s="97" t="s">
        <v>85</v>
      </c>
      <c r="D168" s="97" t="s">
        <v>136</v>
      </c>
      <c r="E168" s="97" t="s">
        <v>85</v>
      </c>
      <c r="F168" s="97">
        <v>0</v>
      </c>
      <c r="G168" s="97" t="s">
        <v>85</v>
      </c>
      <c r="H168" s="97"/>
      <c r="I168" s="97"/>
      <c r="J168" s="150">
        <f t="shared" si="26"/>
        <v>0</v>
      </c>
      <c r="K168" s="150">
        <f t="shared" si="26"/>
        <v>0</v>
      </c>
      <c r="L168" s="150">
        <f t="shared" si="26"/>
        <v>0</v>
      </c>
    </row>
    <row r="169" spans="1:12" ht="22.5" x14ac:dyDescent="0.2">
      <c r="A169" s="95" t="s">
        <v>180</v>
      </c>
      <c r="B169" s="93" t="s">
        <v>283</v>
      </c>
      <c r="C169" s="97" t="s">
        <v>85</v>
      </c>
      <c r="D169" s="97" t="s">
        <v>136</v>
      </c>
      <c r="E169" s="97" t="s">
        <v>85</v>
      </c>
      <c r="F169" s="97">
        <v>0</v>
      </c>
      <c r="G169" s="97" t="s">
        <v>85</v>
      </c>
      <c r="H169" s="159">
        <v>0</v>
      </c>
      <c r="I169" s="97" t="s">
        <v>0</v>
      </c>
      <c r="J169" s="150">
        <f>J170</f>
        <v>0</v>
      </c>
      <c r="K169" s="150">
        <f t="shared" si="26"/>
        <v>0</v>
      </c>
      <c r="L169" s="150">
        <f t="shared" si="26"/>
        <v>0</v>
      </c>
    </row>
    <row r="170" spans="1:12" ht="22.5" x14ac:dyDescent="0.2">
      <c r="A170" s="95" t="s">
        <v>181</v>
      </c>
      <c r="B170" s="93" t="s">
        <v>283</v>
      </c>
      <c r="C170" s="97" t="s">
        <v>85</v>
      </c>
      <c r="D170" s="97" t="s">
        <v>136</v>
      </c>
      <c r="E170" s="97" t="s">
        <v>85</v>
      </c>
      <c r="F170" s="97">
        <v>0</v>
      </c>
      <c r="G170" s="97" t="s">
        <v>85</v>
      </c>
      <c r="H170" s="159">
        <v>0</v>
      </c>
      <c r="I170" s="97">
        <v>800</v>
      </c>
      <c r="J170" s="150">
        <f>J171</f>
        <v>0</v>
      </c>
      <c r="K170" s="150">
        <f>K171</f>
        <v>0</v>
      </c>
      <c r="L170" s="150">
        <f>L171</f>
        <v>0</v>
      </c>
    </row>
    <row r="171" spans="1:12" x14ac:dyDescent="0.2">
      <c r="A171" s="95" t="s">
        <v>182</v>
      </c>
      <c r="B171" s="93" t="s">
        <v>283</v>
      </c>
      <c r="C171" s="97" t="s">
        <v>131</v>
      </c>
      <c r="D171" s="97" t="s">
        <v>136</v>
      </c>
      <c r="E171" s="97" t="s">
        <v>85</v>
      </c>
      <c r="F171" s="97">
        <v>0</v>
      </c>
      <c r="G171" s="97" t="s">
        <v>85</v>
      </c>
      <c r="H171" s="159">
        <v>0</v>
      </c>
      <c r="I171" s="97">
        <v>810</v>
      </c>
      <c r="J171" s="150">
        <v>0</v>
      </c>
      <c r="K171" s="150">
        <v>0</v>
      </c>
      <c r="L171" s="150">
        <v>0</v>
      </c>
    </row>
    <row r="172" spans="1:12" x14ac:dyDescent="0.2">
      <c r="A172" s="92" t="s">
        <v>183</v>
      </c>
      <c r="B172" s="93" t="s">
        <v>283</v>
      </c>
      <c r="C172" s="94">
        <v>99</v>
      </c>
      <c r="D172" s="94"/>
      <c r="E172" s="94"/>
      <c r="F172" s="94"/>
      <c r="G172" s="94"/>
      <c r="H172" s="94"/>
      <c r="I172" s="94"/>
      <c r="J172" s="149">
        <f t="shared" ref="J172:L174" si="27">J173</f>
        <v>0</v>
      </c>
      <c r="K172" s="149">
        <f t="shared" si="27"/>
        <v>11.1</v>
      </c>
      <c r="L172" s="149">
        <f t="shared" si="27"/>
        <v>23</v>
      </c>
    </row>
    <row r="173" spans="1:12" x14ac:dyDescent="0.2">
      <c r="A173" s="95" t="s">
        <v>183</v>
      </c>
      <c r="B173" s="93" t="s">
        <v>283</v>
      </c>
      <c r="C173" s="97">
        <v>99</v>
      </c>
      <c r="D173" s="97">
        <v>99</v>
      </c>
      <c r="E173" s="97"/>
      <c r="F173" s="97"/>
      <c r="G173" s="97"/>
      <c r="H173" s="97"/>
      <c r="I173" s="97"/>
      <c r="J173" s="150">
        <f t="shared" si="27"/>
        <v>0</v>
      </c>
      <c r="K173" s="150">
        <f t="shared" si="27"/>
        <v>11.1</v>
      </c>
      <c r="L173" s="150">
        <f t="shared" si="27"/>
        <v>23</v>
      </c>
    </row>
    <row r="174" spans="1:12" ht="56.25" x14ac:dyDescent="0.2">
      <c r="A174" s="95" t="s">
        <v>287</v>
      </c>
      <c r="B174" s="93" t="s">
        <v>283</v>
      </c>
      <c r="C174" s="97">
        <v>99</v>
      </c>
      <c r="D174" s="97">
        <v>99</v>
      </c>
      <c r="E174" s="97">
        <v>27</v>
      </c>
      <c r="F174" s="97">
        <v>0</v>
      </c>
      <c r="G174" s="97"/>
      <c r="H174" s="97"/>
      <c r="I174" s="97"/>
      <c r="J174" s="150">
        <f t="shared" si="27"/>
        <v>0</v>
      </c>
      <c r="K174" s="150">
        <f t="shared" si="27"/>
        <v>11.1</v>
      </c>
      <c r="L174" s="150">
        <f t="shared" si="27"/>
        <v>23</v>
      </c>
    </row>
    <row r="175" spans="1:12" ht="33.75" x14ac:dyDescent="0.2">
      <c r="A175" s="95" t="s">
        <v>159</v>
      </c>
      <c r="B175" s="93" t="s">
        <v>283</v>
      </c>
      <c r="C175" s="97">
        <v>99</v>
      </c>
      <c r="D175" s="97">
        <v>99</v>
      </c>
      <c r="E175" s="97">
        <v>27</v>
      </c>
      <c r="F175" s="97">
        <v>0</v>
      </c>
      <c r="G175" s="96" t="s">
        <v>87</v>
      </c>
      <c r="H175" s="97"/>
      <c r="I175" s="100"/>
      <c r="J175" s="150">
        <f>J177</f>
        <v>0</v>
      </c>
      <c r="K175" s="150">
        <f>K177</f>
        <v>11.1</v>
      </c>
      <c r="L175" s="150">
        <f>L177</f>
        <v>23</v>
      </c>
    </row>
    <row r="176" spans="1:12" x14ac:dyDescent="0.2">
      <c r="A176" s="95" t="s">
        <v>183</v>
      </c>
      <c r="B176" s="93" t="s">
        <v>283</v>
      </c>
      <c r="C176" s="97">
        <v>99</v>
      </c>
      <c r="D176" s="97">
        <v>99</v>
      </c>
      <c r="E176" s="97">
        <v>27</v>
      </c>
      <c r="F176" s="97">
        <v>0</v>
      </c>
      <c r="G176" s="96" t="s">
        <v>87</v>
      </c>
      <c r="H176" s="97" t="s">
        <v>184</v>
      </c>
      <c r="I176" s="100"/>
      <c r="J176" s="150">
        <f t="shared" ref="J176:L177" si="28">J177</f>
        <v>0</v>
      </c>
      <c r="K176" s="150">
        <f t="shared" si="28"/>
        <v>11.1</v>
      </c>
      <c r="L176" s="150">
        <f t="shared" si="28"/>
        <v>23</v>
      </c>
    </row>
    <row r="177" spans="1:12" x14ac:dyDescent="0.2">
      <c r="A177" s="95" t="s">
        <v>101</v>
      </c>
      <c r="B177" s="93" t="s">
        <v>283</v>
      </c>
      <c r="C177" s="97">
        <v>99</v>
      </c>
      <c r="D177" s="97">
        <v>99</v>
      </c>
      <c r="E177" s="97">
        <v>27</v>
      </c>
      <c r="F177" s="97">
        <v>0</v>
      </c>
      <c r="G177" s="96" t="s">
        <v>87</v>
      </c>
      <c r="H177" s="97" t="s">
        <v>184</v>
      </c>
      <c r="I177" s="97">
        <v>800</v>
      </c>
      <c r="J177" s="150">
        <f>J178</f>
        <v>0</v>
      </c>
      <c r="K177" s="150">
        <f t="shared" si="28"/>
        <v>11.1</v>
      </c>
      <c r="L177" s="150">
        <f t="shared" si="28"/>
        <v>23</v>
      </c>
    </row>
    <row r="178" spans="1:12" x14ac:dyDescent="0.2">
      <c r="A178" s="103" t="s">
        <v>127</v>
      </c>
      <c r="B178" s="93" t="s">
        <v>283</v>
      </c>
      <c r="C178" s="105">
        <v>99</v>
      </c>
      <c r="D178" s="105">
        <v>99</v>
      </c>
      <c r="E178" s="105">
        <v>27</v>
      </c>
      <c r="F178" s="105">
        <v>0</v>
      </c>
      <c r="G178" s="104" t="s">
        <v>87</v>
      </c>
      <c r="H178" s="105" t="s">
        <v>184</v>
      </c>
      <c r="I178" s="105">
        <v>870</v>
      </c>
      <c r="J178" s="152">
        <v>0</v>
      </c>
      <c r="K178" s="152">
        <v>11.1</v>
      </c>
      <c r="L178" s="152">
        <v>23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view="pageBreakPreview" zoomScaleNormal="110" zoomScaleSheetLayoutView="100" workbookViewId="0">
      <selection activeCell="A49" sqref="A49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97" t="s">
        <v>288</v>
      </c>
      <c r="I1" s="203"/>
      <c r="J1" s="203"/>
      <c r="K1" s="203"/>
    </row>
    <row r="2" spans="1:11" ht="121.5" customHeight="1" x14ac:dyDescent="0.2">
      <c r="A2" s="186" t="s">
        <v>289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4" t="s">
        <v>1</v>
      </c>
      <c r="I3" s="204"/>
      <c r="J3" s="204"/>
      <c r="K3" s="204"/>
    </row>
    <row r="4" spans="1:11" ht="20.45" customHeight="1" x14ac:dyDescent="0.2">
      <c r="A4" s="185" t="s">
        <v>2</v>
      </c>
      <c r="B4" s="185" t="s">
        <v>3</v>
      </c>
      <c r="C4" s="185" t="s">
        <v>4</v>
      </c>
      <c r="D4" s="185" t="s">
        <v>5</v>
      </c>
      <c r="E4" s="185"/>
      <c r="F4" s="185"/>
      <c r="G4" s="185"/>
      <c r="H4" s="185" t="s">
        <v>6</v>
      </c>
      <c r="I4" s="185" t="s">
        <v>7</v>
      </c>
      <c r="J4" s="185"/>
      <c r="K4" s="185"/>
    </row>
    <row r="5" spans="1:11" ht="16.7" customHeight="1" x14ac:dyDescent="0.2">
      <c r="A5" s="185" t="s">
        <v>0</v>
      </c>
      <c r="B5" s="185" t="s">
        <v>0</v>
      </c>
      <c r="C5" s="185" t="s">
        <v>0</v>
      </c>
      <c r="D5" s="185" t="s">
        <v>0</v>
      </c>
      <c r="E5" s="185"/>
      <c r="F5" s="185"/>
      <c r="G5" s="185"/>
      <c r="H5" s="185" t="s">
        <v>0</v>
      </c>
      <c r="I5" s="86" t="s">
        <v>42</v>
      </c>
      <c r="J5" s="86" t="s">
        <v>43</v>
      </c>
      <c r="K5" s="86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I8+I89+I101+I110+I144+I154+I163+I171</f>
        <v>1508.6999999999998</v>
      </c>
      <c r="J7" s="7">
        <f>J8+J89+J101+J110+J144+J154+J163+J171</f>
        <v>918.2</v>
      </c>
      <c r="K7" s="7">
        <f>K8+K89+K101+K110+K144+K154+K163+K171</f>
        <v>958.69999999999993</v>
      </c>
    </row>
    <row r="8" spans="1:11" x14ac:dyDescent="0.2">
      <c r="A8" s="92" t="s">
        <v>84</v>
      </c>
      <c r="B8" s="94" t="s">
        <v>85</v>
      </c>
      <c r="C8" s="94"/>
      <c r="D8" s="94" t="s">
        <v>0</v>
      </c>
      <c r="E8" s="94" t="s">
        <v>0</v>
      </c>
      <c r="F8" s="94"/>
      <c r="G8" s="94" t="s">
        <v>0</v>
      </c>
      <c r="H8" s="94" t="s">
        <v>0</v>
      </c>
      <c r="I8" s="7">
        <f>'Приложение 3'!J9</f>
        <v>900.4</v>
      </c>
      <c r="J8" s="7">
        <f>'Приложение 3'!K9</f>
        <v>327.2</v>
      </c>
      <c r="K8" s="7">
        <f>'Приложение 3'!L9</f>
        <v>327.2</v>
      </c>
    </row>
    <row r="9" spans="1:11" ht="45" x14ac:dyDescent="0.2">
      <c r="A9" s="95" t="s">
        <v>86</v>
      </c>
      <c r="B9" s="97" t="s">
        <v>85</v>
      </c>
      <c r="C9" s="97" t="s">
        <v>87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0">
        <f>'Приложение 3'!J10</f>
        <v>899.4</v>
      </c>
      <c r="J9" s="10">
        <f>'Приложение 3'!K10</f>
        <v>326.2</v>
      </c>
      <c r="K9" s="10">
        <f>'Приложение 3'!L10</f>
        <v>326.2</v>
      </c>
    </row>
    <row r="10" spans="1:11" ht="22.5" x14ac:dyDescent="0.2">
      <c r="A10" s="95" t="s">
        <v>114</v>
      </c>
      <c r="B10" s="97" t="s">
        <v>85</v>
      </c>
      <c r="C10" s="97" t="s">
        <v>87</v>
      </c>
      <c r="D10" s="97">
        <v>65</v>
      </c>
      <c r="E10" s="97">
        <v>1</v>
      </c>
      <c r="F10" s="97"/>
      <c r="G10" s="97" t="s">
        <v>0</v>
      </c>
      <c r="H10" s="97" t="s">
        <v>0</v>
      </c>
      <c r="I10" s="10">
        <f>'Приложение 3'!J11</f>
        <v>893.8</v>
      </c>
      <c r="J10" s="10">
        <f>'Приложение 3'!K11</f>
        <v>320.39999999999998</v>
      </c>
      <c r="K10" s="10">
        <f>'Приложение 3'!L11</f>
        <v>320.09999999999997</v>
      </c>
    </row>
    <row r="11" spans="1:11" ht="33.75" x14ac:dyDescent="0.2">
      <c r="A11" s="95" t="s">
        <v>116</v>
      </c>
      <c r="B11" s="97" t="s">
        <v>85</v>
      </c>
      <c r="C11" s="97" t="s">
        <v>87</v>
      </c>
      <c r="D11" s="97">
        <v>65</v>
      </c>
      <c r="E11" s="97">
        <v>1</v>
      </c>
      <c r="F11" s="97" t="s">
        <v>118</v>
      </c>
      <c r="G11" s="97"/>
      <c r="H11" s="97"/>
      <c r="I11" s="10">
        <f>'Приложение 3'!J12</f>
        <v>893.8</v>
      </c>
      <c r="J11" s="10">
        <f>'Приложение 3'!K12</f>
        <v>320.39999999999998</v>
      </c>
      <c r="K11" s="10">
        <f>'Приложение 3'!L12</f>
        <v>320.09999999999997</v>
      </c>
    </row>
    <row r="12" spans="1:11" ht="22.5" x14ac:dyDescent="0.2">
      <c r="A12" s="95" t="s">
        <v>186</v>
      </c>
      <c r="B12" s="97" t="s">
        <v>85</v>
      </c>
      <c r="C12" s="97" t="s">
        <v>87</v>
      </c>
      <c r="D12" s="97">
        <v>65</v>
      </c>
      <c r="E12" s="97">
        <v>1</v>
      </c>
      <c r="F12" s="97" t="s">
        <v>118</v>
      </c>
      <c r="G12" s="97" t="s">
        <v>89</v>
      </c>
      <c r="H12" s="97" t="s">
        <v>0</v>
      </c>
      <c r="I12" s="10">
        <f>'Приложение 3'!J13</f>
        <v>261.8</v>
      </c>
      <c r="J12" s="10">
        <f>'Приложение 3'!K13</f>
        <v>144.6</v>
      </c>
      <c r="K12" s="10">
        <f>'Приложение 3'!L13</f>
        <v>144.29999999999998</v>
      </c>
    </row>
    <row r="13" spans="1:11" ht="56.25" x14ac:dyDescent="0.2">
      <c r="A13" s="95" t="s">
        <v>90</v>
      </c>
      <c r="B13" s="97" t="s">
        <v>85</v>
      </c>
      <c r="C13" s="97" t="s">
        <v>87</v>
      </c>
      <c r="D13" s="97">
        <v>65</v>
      </c>
      <c r="E13" s="97">
        <v>1</v>
      </c>
      <c r="F13" s="97" t="s">
        <v>118</v>
      </c>
      <c r="G13" s="97" t="s">
        <v>89</v>
      </c>
      <c r="H13" s="97">
        <v>100</v>
      </c>
      <c r="I13" s="10">
        <f>'Приложение 3'!J14</f>
        <v>261.8</v>
      </c>
      <c r="J13" s="10">
        <f>'Приложение 3'!K14</f>
        <v>144.6</v>
      </c>
      <c r="K13" s="10">
        <f>'Приложение 3'!L14</f>
        <v>144.29999999999998</v>
      </c>
    </row>
    <row r="14" spans="1:11" ht="22.5" x14ac:dyDescent="0.2">
      <c r="A14" s="95" t="s">
        <v>91</v>
      </c>
      <c r="B14" s="97" t="s">
        <v>85</v>
      </c>
      <c r="C14" s="97" t="s">
        <v>87</v>
      </c>
      <c r="D14" s="97">
        <v>65</v>
      </c>
      <c r="E14" s="97">
        <v>1</v>
      </c>
      <c r="F14" s="97" t="s">
        <v>118</v>
      </c>
      <c r="G14" s="97" t="s">
        <v>89</v>
      </c>
      <c r="H14" s="97">
        <v>120</v>
      </c>
      <c r="I14" s="10">
        <f>'Приложение 3'!J15</f>
        <v>261.8</v>
      </c>
      <c r="J14" s="10">
        <f>'Приложение 3'!K15</f>
        <v>144.6</v>
      </c>
      <c r="K14" s="10">
        <f>'Приложение 3'!L15</f>
        <v>144.29999999999998</v>
      </c>
    </row>
    <row r="15" spans="1:11" ht="22.5" x14ac:dyDescent="0.2">
      <c r="A15" s="106" t="s">
        <v>92</v>
      </c>
      <c r="B15" s="108" t="s">
        <v>85</v>
      </c>
      <c r="C15" s="108" t="s">
        <v>87</v>
      </c>
      <c r="D15" s="108">
        <v>65</v>
      </c>
      <c r="E15" s="108">
        <v>1</v>
      </c>
      <c r="F15" s="108" t="s">
        <v>118</v>
      </c>
      <c r="G15" s="108" t="s">
        <v>89</v>
      </c>
      <c r="H15" s="108" t="s">
        <v>93</v>
      </c>
      <c r="I15" s="10">
        <f>'Приложение 3'!J16</f>
        <v>170.6</v>
      </c>
      <c r="J15" s="10">
        <f>'Приложение 3'!K16</f>
        <v>113.1</v>
      </c>
      <c r="K15" s="10">
        <f>'Приложение 3'!L16</f>
        <v>113.1</v>
      </c>
    </row>
    <row r="16" spans="1:11" ht="45" x14ac:dyDescent="0.2">
      <c r="A16" s="106" t="s">
        <v>94</v>
      </c>
      <c r="B16" s="108" t="s">
        <v>85</v>
      </c>
      <c r="C16" s="108" t="s">
        <v>87</v>
      </c>
      <c r="D16" s="108">
        <v>65</v>
      </c>
      <c r="E16" s="108">
        <v>1</v>
      </c>
      <c r="F16" s="108" t="s">
        <v>118</v>
      </c>
      <c r="G16" s="108" t="s">
        <v>89</v>
      </c>
      <c r="H16" s="108">
        <v>129</v>
      </c>
      <c r="I16" s="10">
        <f>'Приложение 3'!J17</f>
        <v>91.2</v>
      </c>
      <c r="J16" s="10">
        <f>'Приложение 3'!K17</f>
        <v>31.5</v>
      </c>
      <c r="K16" s="10">
        <f>'Приложение 3'!L17</f>
        <v>31.2</v>
      </c>
    </row>
    <row r="17" spans="1:11" ht="22.5" x14ac:dyDescent="0.2">
      <c r="A17" s="95" t="s">
        <v>187</v>
      </c>
      <c r="B17" s="97" t="s">
        <v>85</v>
      </c>
      <c r="C17" s="97" t="s">
        <v>87</v>
      </c>
      <c r="D17" s="97" t="s">
        <v>85</v>
      </c>
      <c r="E17" s="97">
        <v>0</v>
      </c>
      <c r="F17" s="97" t="s">
        <v>85</v>
      </c>
      <c r="G17" s="97" t="s">
        <v>95</v>
      </c>
      <c r="H17" s="97" t="s">
        <v>0</v>
      </c>
      <c r="I17" s="10">
        <f>'Приложение 3'!J18</f>
        <v>151</v>
      </c>
      <c r="J17" s="10">
        <f>'Приложение 3'!K18</f>
        <v>4</v>
      </c>
      <c r="K17" s="10">
        <f>'Приложение 3'!L18</f>
        <v>4</v>
      </c>
    </row>
    <row r="18" spans="1:11" ht="22.5" x14ac:dyDescent="0.2">
      <c r="A18" s="95" t="s">
        <v>96</v>
      </c>
      <c r="B18" s="97" t="s">
        <v>85</v>
      </c>
      <c r="C18" s="97" t="s">
        <v>87</v>
      </c>
      <c r="D18" s="97" t="s">
        <v>85</v>
      </c>
      <c r="E18" s="97">
        <v>0</v>
      </c>
      <c r="F18" s="97" t="s">
        <v>85</v>
      </c>
      <c r="G18" s="97" t="s">
        <v>95</v>
      </c>
      <c r="H18" s="97">
        <v>200</v>
      </c>
      <c r="I18" s="10">
        <f>'Приложение 3'!J19</f>
        <v>146</v>
      </c>
      <c r="J18" s="10">
        <f>'Приложение 3'!K19</f>
        <v>0</v>
      </c>
      <c r="K18" s="10">
        <f>'Приложение 3'!L19</f>
        <v>0</v>
      </c>
    </row>
    <row r="19" spans="1:11" ht="33.75" x14ac:dyDescent="0.2">
      <c r="A19" s="95" t="s">
        <v>97</v>
      </c>
      <c r="B19" s="97" t="s">
        <v>85</v>
      </c>
      <c r="C19" s="97" t="s">
        <v>87</v>
      </c>
      <c r="D19" s="97" t="s">
        <v>85</v>
      </c>
      <c r="E19" s="97">
        <v>0</v>
      </c>
      <c r="F19" s="97" t="s">
        <v>85</v>
      </c>
      <c r="G19" s="97" t="s">
        <v>95</v>
      </c>
      <c r="H19" s="97">
        <v>240</v>
      </c>
      <c r="I19" s="10">
        <f>'Приложение 3'!J20</f>
        <v>146</v>
      </c>
      <c r="J19" s="10">
        <f>'Приложение 3'!K20</f>
        <v>0</v>
      </c>
      <c r="K19" s="10">
        <f>'Приложение 3'!L20</f>
        <v>0</v>
      </c>
    </row>
    <row r="20" spans="1:11" x14ac:dyDescent="0.2">
      <c r="A20" s="106" t="s">
        <v>98</v>
      </c>
      <c r="B20" s="108" t="s">
        <v>85</v>
      </c>
      <c r="C20" s="108" t="s">
        <v>87</v>
      </c>
      <c r="D20" s="108" t="s">
        <v>85</v>
      </c>
      <c r="E20" s="108">
        <v>0</v>
      </c>
      <c r="F20" s="108" t="s">
        <v>85</v>
      </c>
      <c r="G20" s="108" t="s">
        <v>95</v>
      </c>
      <c r="H20" s="108" t="s">
        <v>99</v>
      </c>
      <c r="I20" s="10">
        <f>'Приложение 3'!J21</f>
        <v>92.5</v>
      </c>
      <c r="J20" s="10">
        <f>'Приложение 3'!K21</f>
        <v>0</v>
      </c>
      <c r="K20" s="10">
        <f>'Приложение 3'!L21</f>
        <v>0</v>
      </c>
    </row>
    <row r="21" spans="1:11" x14ac:dyDescent="0.2">
      <c r="A21" s="109" t="s">
        <v>100</v>
      </c>
      <c r="B21" s="108" t="s">
        <v>85</v>
      </c>
      <c r="C21" s="108" t="s">
        <v>87</v>
      </c>
      <c r="D21" s="108" t="s">
        <v>85</v>
      </c>
      <c r="E21" s="108">
        <v>0</v>
      </c>
      <c r="F21" s="108" t="s">
        <v>85</v>
      </c>
      <c r="G21" s="108" t="s">
        <v>95</v>
      </c>
      <c r="H21" s="108">
        <v>247</v>
      </c>
      <c r="I21" s="10">
        <f>'Приложение 3'!J22</f>
        <v>53.5</v>
      </c>
      <c r="J21" s="10">
        <f>'Приложение 3'!K22</f>
        <v>0</v>
      </c>
      <c r="K21" s="10">
        <f>'Приложение 3'!L22</f>
        <v>0</v>
      </c>
    </row>
    <row r="22" spans="1:11" x14ac:dyDescent="0.2">
      <c r="A22" s="95" t="s">
        <v>101</v>
      </c>
      <c r="B22" s="97" t="s">
        <v>85</v>
      </c>
      <c r="C22" s="97" t="s">
        <v>87</v>
      </c>
      <c r="D22" s="97" t="s">
        <v>85</v>
      </c>
      <c r="E22" s="97">
        <v>0</v>
      </c>
      <c r="F22" s="97" t="s">
        <v>85</v>
      </c>
      <c r="G22" s="97" t="s">
        <v>95</v>
      </c>
      <c r="H22" s="97">
        <v>800</v>
      </c>
      <c r="I22" s="10">
        <f>'Приложение 3'!J23</f>
        <v>5</v>
      </c>
      <c r="J22" s="10">
        <f>'Приложение 3'!K23</f>
        <v>4</v>
      </c>
      <c r="K22" s="10">
        <f>'Приложение 3'!L23</f>
        <v>4</v>
      </c>
    </row>
    <row r="23" spans="1:11" x14ac:dyDescent="0.2">
      <c r="A23" s="95" t="s">
        <v>102</v>
      </c>
      <c r="B23" s="97" t="s">
        <v>85</v>
      </c>
      <c r="C23" s="97" t="s">
        <v>87</v>
      </c>
      <c r="D23" s="97" t="s">
        <v>85</v>
      </c>
      <c r="E23" s="97">
        <v>0</v>
      </c>
      <c r="F23" s="97" t="s">
        <v>85</v>
      </c>
      <c r="G23" s="97" t="s">
        <v>95</v>
      </c>
      <c r="H23" s="97">
        <v>850</v>
      </c>
      <c r="I23" s="10">
        <f>'Приложение 3'!J24</f>
        <v>5</v>
      </c>
      <c r="J23" s="10">
        <f>'Приложение 3'!K24</f>
        <v>4</v>
      </c>
      <c r="K23" s="10">
        <f>'Приложение 3'!L24</f>
        <v>4</v>
      </c>
    </row>
    <row r="24" spans="1:11" ht="22.5" x14ac:dyDescent="0.2">
      <c r="A24" s="106" t="s">
        <v>103</v>
      </c>
      <c r="B24" s="108" t="s">
        <v>85</v>
      </c>
      <c r="C24" s="108" t="s">
        <v>87</v>
      </c>
      <c r="D24" s="108" t="s">
        <v>85</v>
      </c>
      <c r="E24" s="108">
        <v>0</v>
      </c>
      <c r="F24" s="108" t="s">
        <v>85</v>
      </c>
      <c r="G24" s="108" t="s">
        <v>95</v>
      </c>
      <c r="H24" s="108">
        <v>851</v>
      </c>
      <c r="I24" s="10">
        <f>'Приложение 3'!J25</f>
        <v>1</v>
      </c>
      <c r="J24" s="10">
        <f>'Приложение 3'!K25</f>
        <v>1</v>
      </c>
      <c r="K24" s="10">
        <f>'Приложение 3'!L25</f>
        <v>1</v>
      </c>
    </row>
    <row r="25" spans="1:11" x14ac:dyDescent="0.2">
      <c r="A25" s="106" t="s">
        <v>104</v>
      </c>
      <c r="B25" s="108" t="s">
        <v>85</v>
      </c>
      <c r="C25" s="108" t="s">
        <v>87</v>
      </c>
      <c r="D25" s="108" t="s">
        <v>85</v>
      </c>
      <c r="E25" s="108">
        <v>0</v>
      </c>
      <c r="F25" s="108" t="s">
        <v>85</v>
      </c>
      <c r="G25" s="108" t="s">
        <v>95</v>
      </c>
      <c r="H25" s="108">
        <v>852</v>
      </c>
      <c r="I25" s="10">
        <f>'Приложение 3'!J26</f>
        <v>1</v>
      </c>
      <c r="J25" s="10">
        <f>'Приложение 3'!K26</f>
        <v>0</v>
      </c>
      <c r="K25" s="10">
        <f>'Приложение 3'!L26</f>
        <v>0</v>
      </c>
    </row>
    <row r="26" spans="1:11" x14ac:dyDescent="0.2">
      <c r="A26" s="106" t="s">
        <v>105</v>
      </c>
      <c r="B26" s="108" t="s">
        <v>85</v>
      </c>
      <c r="C26" s="108" t="s">
        <v>87</v>
      </c>
      <c r="D26" s="108" t="s">
        <v>85</v>
      </c>
      <c r="E26" s="108" t="s">
        <v>88</v>
      </c>
      <c r="F26" s="108" t="s">
        <v>85</v>
      </c>
      <c r="G26" s="108" t="s">
        <v>95</v>
      </c>
      <c r="H26" s="108">
        <v>853</v>
      </c>
      <c r="I26" s="10">
        <f>'Приложение 3'!J27</f>
        <v>3</v>
      </c>
      <c r="J26" s="10">
        <f>'Приложение 3'!K27</f>
        <v>3</v>
      </c>
      <c r="K26" s="10">
        <f>'Приложение 3'!L27</f>
        <v>3</v>
      </c>
    </row>
    <row r="27" spans="1:11" ht="45" x14ac:dyDescent="0.2">
      <c r="A27" s="95" t="s">
        <v>285</v>
      </c>
      <c r="B27" s="97" t="s">
        <v>85</v>
      </c>
      <c r="C27" s="97" t="s">
        <v>134</v>
      </c>
      <c r="D27" s="97">
        <v>65</v>
      </c>
      <c r="E27" s="97">
        <v>1</v>
      </c>
      <c r="F27" s="97" t="s">
        <v>118</v>
      </c>
      <c r="G27" s="97">
        <v>41100</v>
      </c>
      <c r="H27" s="97"/>
      <c r="I27" s="10">
        <f>'Приложение 3'!J28</f>
        <v>233.29999999999998</v>
      </c>
      <c r="J27" s="10">
        <f>'Приложение 3'!K28</f>
        <v>171.79999999999998</v>
      </c>
      <c r="K27" s="10">
        <f>'Приложение 3'!L28</f>
        <v>171.79999999999998</v>
      </c>
    </row>
    <row r="28" spans="1:11" ht="56.25" x14ac:dyDescent="0.2">
      <c r="A28" s="95" t="s">
        <v>90</v>
      </c>
      <c r="B28" s="97" t="s">
        <v>85</v>
      </c>
      <c r="C28" s="97" t="s">
        <v>134</v>
      </c>
      <c r="D28" s="97">
        <v>65</v>
      </c>
      <c r="E28" s="97">
        <v>1</v>
      </c>
      <c r="F28" s="97" t="s">
        <v>118</v>
      </c>
      <c r="G28" s="97">
        <v>41150</v>
      </c>
      <c r="H28" s="97">
        <v>100</v>
      </c>
      <c r="I28" s="10">
        <f>'Приложение 3'!J29</f>
        <v>233.29999999999998</v>
      </c>
      <c r="J28" s="10">
        <f>'Приложение 3'!K29</f>
        <v>171.79999999999998</v>
      </c>
      <c r="K28" s="10">
        <f>'Приложение 3'!L29</f>
        <v>171.79999999999998</v>
      </c>
    </row>
    <row r="29" spans="1:11" ht="22.5" x14ac:dyDescent="0.2">
      <c r="A29" s="95" t="s">
        <v>91</v>
      </c>
      <c r="B29" s="97" t="s">
        <v>85</v>
      </c>
      <c r="C29" s="97" t="s">
        <v>134</v>
      </c>
      <c r="D29" s="97">
        <v>65</v>
      </c>
      <c r="E29" s="97">
        <v>1</v>
      </c>
      <c r="F29" s="97" t="s">
        <v>118</v>
      </c>
      <c r="G29" s="97">
        <v>41150</v>
      </c>
      <c r="H29" s="97">
        <v>120</v>
      </c>
      <c r="I29" s="10">
        <f>'Приложение 3'!J30</f>
        <v>233.29999999999998</v>
      </c>
      <c r="J29" s="10">
        <f>'Приложение 3'!K30</f>
        <v>171.79999999999998</v>
      </c>
      <c r="K29" s="10">
        <f>'Приложение 3'!L30</f>
        <v>171.79999999999998</v>
      </c>
    </row>
    <row r="30" spans="1:11" ht="22.5" x14ac:dyDescent="0.2">
      <c r="A30" s="106" t="s">
        <v>92</v>
      </c>
      <c r="B30" s="108" t="s">
        <v>85</v>
      </c>
      <c r="C30" s="108" t="s">
        <v>134</v>
      </c>
      <c r="D30" s="108">
        <v>65</v>
      </c>
      <c r="E30" s="108">
        <v>1</v>
      </c>
      <c r="F30" s="108" t="s">
        <v>118</v>
      </c>
      <c r="G30" s="108">
        <v>41150</v>
      </c>
      <c r="H30" s="108" t="s">
        <v>93</v>
      </c>
      <c r="I30" s="10">
        <f>'Приложение 3'!J31</f>
        <v>148.69999999999999</v>
      </c>
      <c r="J30" s="10">
        <f>'Приложение 3'!K31</f>
        <v>141.19999999999999</v>
      </c>
      <c r="K30" s="10">
        <f>'Приложение 3'!L31</f>
        <v>141.19999999999999</v>
      </c>
    </row>
    <row r="31" spans="1:11" ht="45" x14ac:dyDescent="0.2">
      <c r="A31" s="106" t="s">
        <v>94</v>
      </c>
      <c r="B31" s="108" t="s">
        <v>85</v>
      </c>
      <c r="C31" s="108" t="s">
        <v>134</v>
      </c>
      <c r="D31" s="108">
        <v>65</v>
      </c>
      <c r="E31" s="108">
        <v>1</v>
      </c>
      <c r="F31" s="108" t="s">
        <v>118</v>
      </c>
      <c r="G31" s="108">
        <v>41150</v>
      </c>
      <c r="H31" s="108">
        <v>129</v>
      </c>
      <c r="I31" s="10">
        <f>'Приложение 3'!J32</f>
        <v>84.6</v>
      </c>
      <c r="J31" s="10">
        <f>'Приложение 3'!K32</f>
        <v>30.6</v>
      </c>
      <c r="K31" s="10">
        <f>'Приложение 3'!L32</f>
        <v>30.6</v>
      </c>
    </row>
    <row r="32" spans="1:11" ht="22.5" x14ac:dyDescent="0.2">
      <c r="A32" s="95" t="s">
        <v>106</v>
      </c>
      <c r="B32" s="97" t="s">
        <v>85</v>
      </c>
      <c r="C32" s="97" t="s">
        <v>134</v>
      </c>
      <c r="D32" s="97">
        <v>89</v>
      </c>
      <c r="E32" s="97">
        <v>1</v>
      </c>
      <c r="F32" s="97" t="s">
        <v>118</v>
      </c>
      <c r="G32" s="97">
        <v>44200</v>
      </c>
      <c r="H32" s="97" t="s">
        <v>0</v>
      </c>
      <c r="I32" s="10">
        <f>'Приложение 3'!J33</f>
        <v>121.1</v>
      </c>
      <c r="J32" s="10">
        <f>'Приложение 3'!K33</f>
        <v>0</v>
      </c>
      <c r="K32" s="10">
        <f>'Приложение 3'!L33</f>
        <v>0</v>
      </c>
    </row>
    <row r="33" spans="1:11" ht="45" x14ac:dyDescent="0.2">
      <c r="A33" s="95" t="s">
        <v>188</v>
      </c>
      <c r="B33" s="97" t="s">
        <v>85</v>
      </c>
      <c r="C33" s="97" t="s">
        <v>134</v>
      </c>
      <c r="D33" s="97">
        <v>89</v>
      </c>
      <c r="E33" s="97">
        <v>1</v>
      </c>
      <c r="F33" s="97" t="s">
        <v>118</v>
      </c>
      <c r="G33" s="97">
        <v>44205</v>
      </c>
      <c r="H33" s="97"/>
      <c r="I33" s="10">
        <f>'Приложение 3'!J34</f>
        <v>121.1</v>
      </c>
      <c r="J33" s="10">
        <f>'Приложение 3'!K34</f>
        <v>0</v>
      </c>
      <c r="K33" s="10">
        <f>'Приложение 3'!L34</f>
        <v>0</v>
      </c>
    </row>
    <row r="34" spans="1:11" ht="56.25" x14ac:dyDescent="0.2">
      <c r="A34" s="95" t="s">
        <v>90</v>
      </c>
      <c r="B34" s="97" t="s">
        <v>85</v>
      </c>
      <c r="C34" s="97" t="s">
        <v>134</v>
      </c>
      <c r="D34" s="97">
        <v>89</v>
      </c>
      <c r="E34" s="97">
        <v>1</v>
      </c>
      <c r="F34" s="97" t="s">
        <v>118</v>
      </c>
      <c r="G34" s="97">
        <v>44205</v>
      </c>
      <c r="H34" s="97">
        <v>100</v>
      </c>
      <c r="I34" s="10">
        <f>'Приложение 3'!J35</f>
        <v>121.1</v>
      </c>
      <c r="J34" s="10">
        <f>'Приложение 3'!K35</f>
        <v>0</v>
      </c>
      <c r="K34" s="10">
        <f>'Приложение 3'!L35</f>
        <v>0</v>
      </c>
    </row>
    <row r="35" spans="1:11" ht="22.5" x14ac:dyDescent="0.2">
      <c r="A35" s="95" t="s">
        <v>91</v>
      </c>
      <c r="B35" s="97" t="s">
        <v>85</v>
      </c>
      <c r="C35" s="97" t="s">
        <v>134</v>
      </c>
      <c r="D35" s="97">
        <v>89</v>
      </c>
      <c r="E35" s="97">
        <v>1</v>
      </c>
      <c r="F35" s="97" t="s">
        <v>118</v>
      </c>
      <c r="G35" s="97">
        <v>44205</v>
      </c>
      <c r="H35" s="97">
        <v>120</v>
      </c>
      <c r="I35" s="10">
        <f>'Приложение 3'!J36</f>
        <v>121.1</v>
      </c>
      <c r="J35" s="10">
        <f>'Приложение 3'!K36</f>
        <v>0</v>
      </c>
      <c r="K35" s="10">
        <f>'Приложение 3'!L36</f>
        <v>0</v>
      </c>
    </row>
    <row r="36" spans="1:11" ht="22.5" x14ac:dyDescent="0.2">
      <c r="A36" s="106" t="s">
        <v>92</v>
      </c>
      <c r="B36" s="108" t="s">
        <v>85</v>
      </c>
      <c r="C36" s="108" t="s">
        <v>134</v>
      </c>
      <c r="D36" s="108">
        <v>89</v>
      </c>
      <c r="E36" s="108">
        <v>1</v>
      </c>
      <c r="F36" s="108" t="s">
        <v>118</v>
      </c>
      <c r="G36" s="108">
        <v>44205</v>
      </c>
      <c r="H36" s="108">
        <v>121</v>
      </c>
      <c r="I36" s="10">
        <f>'Приложение 3'!J37</f>
        <v>121.1</v>
      </c>
      <c r="J36" s="10">
        <f>'Приложение 3'!K37</f>
        <v>0</v>
      </c>
      <c r="K36" s="10">
        <f>'Приложение 3'!L37</f>
        <v>0</v>
      </c>
    </row>
    <row r="37" spans="1:11" ht="45" x14ac:dyDescent="0.2">
      <c r="A37" s="106" t="s">
        <v>94</v>
      </c>
      <c r="B37" s="108" t="s">
        <v>85</v>
      </c>
      <c r="C37" s="108" t="s">
        <v>134</v>
      </c>
      <c r="D37" s="108">
        <v>89</v>
      </c>
      <c r="E37" s="108">
        <v>1</v>
      </c>
      <c r="F37" s="108" t="s">
        <v>118</v>
      </c>
      <c r="G37" s="108">
        <v>44205</v>
      </c>
      <c r="H37" s="108">
        <v>129</v>
      </c>
      <c r="I37" s="10">
        <f>'Приложение 3'!J38</f>
        <v>0</v>
      </c>
      <c r="J37" s="10">
        <f>'Приложение 3'!K38</f>
        <v>0</v>
      </c>
      <c r="K37" s="10">
        <f>'Приложение 3'!L38</f>
        <v>0</v>
      </c>
    </row>
    <row r="38" spans="1:11" ht="22.5" x14ac:dyDescent="0.2">
      <c r="A38" s="95" t="s">
        <v>96</v>
      </c>
      <c r="B38" s="97" t="s">
        <v>85</v>
      </c>
      <c r="C38" s="97" t="s">
        <v>87</v>
      </c>
      <c r="D38" s="97" t="s">
        <v>85</v>
      </c>
      <c r="E38" s="97">
        <v>0</v>
      </c>
      <c r="F38" s="97" t="s">
        <v>85</v>
      </c>
      <c r="G38" s="97">
        <v>44205</v>
      </c>
      <c r="H38" s="97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33.75" x14ac:dyDescent="0.2">
      <c r="A39" s="95" t="s">
        <v>97</v>
      </c>
      <c r="B39" s="97" t="s">
        <v>85</v>
      </c>
      <c r="C39" s="97" t="s">
        <v>87</v>
      </c>
      <c r="D39" s="97" t="s">
        <v>85</v>
      </c>
      <c r="E39" s="97">
        <v>0</v>
      </c>
      <c r="F39" s="97" t="s">
        <v>85</v>
      </c>
      <c r="G39" s="97">
        <v>44205</v>
      </c>
      <c r="H39" s="97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106" t="s">
        <v>98</v>
      </c>
      <c r="B40" s="108" t="s">
        <v>85</v>
      </c>
      <c r="C40" s="108" t="s">
        <v>87</v>
      </c>
      <c r="D40" s="108" t="s">
        <v>85</v>
      </c>
      <c r="E40" s="108">
        <v>0</v>
      </c>
      <c r="F40" s="108" t="s">
        <v>85</v>
      </c>
      <c r="G40" s="108">
        <v>44205</v>
      </c>
      <c r="H40" s="108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5" t="s">
        <v>106</v>
      </c>
      <c r="B41" s="97" t="s">
        <v>85</v>
      </c>
      <c r="C41" s="97" t="s">
        <v>87</v>
      </c>
      <c r="D41" s="97">
        <v>89</v>
      </c>
      <c r="E41" s="97">
        <v>1</v>
      </c>
      <c r="F41" s="97" t="s">
        <v>118</v>
      </c>
      <c r="G41" s="97">
        <v>44200</v>
      </c>
      <c r="H41" s="97" t="s">
        <v>0</v>
      </c>
      <c r="I41" s="10">
        <f>'Приложение 3'!J42</f>
        <v>126.6</v>
      </c>
      <c r="J41" s="10">
        <f>'Приложение 3'!K42</f>
        <v>5.7</v>
      </c>
      <c r="K41" s="10">
        <f>'Приложение 3'!L42</f>
        <v>6</v>
      </c>
    </row>
    <row r="42" spans="1:11" ht="45" x14ac:dyDescent="0.2">
      <c r="A42" s="95" t="s">
        <v>188</v>
      </c>
      <c r="B42" s="97" t="s">
        <v>85</v>
      </c>
      <c r="C42" s="97" t="s">
        <v>87</v>
      </c>
      <c r="D42" s="97">
        <v>89</v>
      </c>
      <c r="E42" s="97">
        <v>1</v>
      </c>
      <c r="F42" s="97" t="s">
        <v>118</v>
      </c>
      <c r="G42" s="97">
        <v>44205</v>
      </c>
      <c r="H42" s="97"/>
      <c r="I42" s="10">
        <f>'Приложение 3'!J43</f>
        <v>126.6</v>
      </c>
      <c r="J42" s="10">
        <f>'Приложение 3'!K43</f>
        <v>5.7</v>
      </c>
      <c r="K42" s="10">
        <f>'Приложение 3'!L43</f>
        <v>6</v>
      </c>
    </row>
    <row r="43" spans="1:11" ht="56.25" x14ac:dyDescent="0.2">
      <c r="A43" s="95" t="s">
        <v>90</v>
      </c>
      <c r="B43" s="97" t="s">
        <v>85</v>
      </c>
      <c r="C43" s="97" t="s">
        <v>87</v>
      </c>
      <c r="D43" s="97">
        <v>89</v>
      </c>
      <c r="E43" s="97">
        <v>1</v>
      </c>
      <c r="F43" s="97" t="s">
        <v>118</v>
      </c>
      <c r="G43" s="97">
        <v>44205</v>
      </c>
      <c r="H43" s="97">
        <v>100</v>
      </c>
      <c r="I43" s="10">
        <f>'Приложение 3'!J44</f>
        <v>121.1</v>
      </c>
      <c r="J43" s="10">
        <f>'Приложение 3'!K44</f>
        <v>0</v>
      </c>
      <c r="K43" s="10">
        <f>'Приложение 3'!L44</f>
        <v>0</v>
      </c>
    </row>
    <row r="44" spans="1:11" ht="22.5" x14ac:dyDescent="0.2">
      <c r="A44" s="95" t="s">
        <v>91</v>
      </c>
      <c r="B44" s="97" t="s">
        <v>85</v>
      </c>
      <c r="C44" s="97" t="s">
        <v>87</v>
      </c>
      <c r="D44" s="97">
        <v>89</v>
      </c>
      <c r="E44" s="97">
        <v>1</v>
      </c>
      <c r="F44" s="97" t="s">
        <v>118</v>
      </c>
      <c r="G44" s="97">
        <v>44205</v>
      </c>
      <c r="H44" s="97">
        <v>120</v>
      </c>
      <c r="I44" s="10">
        <f>'Приложение 3'!J45</f>
        <v>121.1</v>
      </c>
      <c r="J44" s="10">
        <f>'Приложение 3'!K45</f>
        <v>0</v>
      </c>
      <c r="K44" s="10">
        <f>'Приложение 3'!L45</f>
        <v>0</v>
      </c>
    </row>
    <row r="45" spans="1:11" ht="22.5" x14ac:dyDescent="0.2">
      <c r="A45" s="106" t="s">
        <v>92</v>
      </c>
      <c r="B45" s="108" t="s">
        <v>85</v>
      </c>
      <c r="C45" s="108" t="s">
        <v>87</v>
      </c>
      <c r="D45" s="108">
        <v>89</v>
      </c>
      <c r="E45" s="108">
        <v>1</v>
      </c>
      <c r="F45" s="108" t="s">
        <v>118</v>
      </c>
      <c r="G45" s="108">
        <v>44205</v>
      </c>
      <c r="H45" s="108">
        <v>121</v>
      </c>
      <c r="I45" s="10">
        <f>'Приложение 3'!J46</f>
        <v>121.1</v>
      </c>
      <c r="J45" s="10">
        <f>'Приложение 3'!K46</f>
        <v>0</v>
      </c>
      <c r="K45" s="10">
        <f>'Приложение 3'!L46</f>
        <v>0</v>
      </c>
    </row>
    <row r="46" spans="1:11" ht="45" x14ac:dyDescent="0.2">
      <c r="A46" s="106" t="s">
        <v>94</v>
      </c>
      <c r="B46" s="108" t="s">
        <v>85</v>
      </c>
      <c r="C46" s="108" t="s">
        <v>87</v>
      </c>
      <c r="D46" s="108">
        <v>89</v>
      </c>
      <c r="E46" s="108">
        <v>1</v>
      </c>
      <c r="F46" s="108" t="s">
        <v>118</v>
      </c>
      <c r="G46" s="108">
        <v>44205</v>
      </c>
      <c r="H46" s="108">
        <v>129</v>
      </c>
      <c r="I46" s="10">
        <f>'Приложение 3'!J47</f>
        <v>0</v>
      </c>
      <c r="J46" s="10">
        <f>'Приложение 3'!K47</f>
        <v>0</v>
      </c>
      <c r="K46" s="10">
        <f>'Приложение 3'!L47</f>
        <v>0</v>
      </c>
    </row>
    <row r="47" spans="1:11" ht="22.5" x14ac:dyDescent="0.2">
      <c r="A47" s="95" t="s">
        <v>114</v>
      </c>
      <c r="B47" s="97" t="s">
        <v>85</v>
      </c>
      <c r="C47" s="97" t="s">
        <v>87</v>
      </c>
      <c r="D47" s="97">
        <v>17</v>
      </c>
      <c r="E47" s="97">
        <v>0</v>
      </c>
      <c r="F47" s="97"/>
      <c r="G47" s="97"/>
      <c r="H47" s="97"/>
      <c r="I47" s="10">
        <f>'Приложение 3'!J48</f>
        <v>5.5</v>
      </c>
      <c r="J47" s="10">
        <f>'Приложение 3'!K48</f>
        <v>5.7</v>
      </c>
      <c r="K47" s="10">
        <f>'Приложение 3'!L48</f>
        <v>6</v>
      </c>
    </row>
    <row r="48" spans="1:11" ht="33.75" x14ac:dyDescent="0.2">
      <c r="A48" s="95" t="s">
        <v>116</v>
      </c>
      <c r="B48" s="97" t="s">
        <v>85</v>
      </c>
      <c r="C48" s="97" t="s">
        <v>87</v>
      </c>
      <c r="D48" s="97">
        <v>17</v>
      </c>
      <c r="E48" s="97">
        <v>1</v>
      </c>
      <c r="F48" s="97"/>
      <c r="G48" s="97"/>
      <c r="H48" s="97"/>
      <c r="I48" s="10">
        <f>'Приложение 3'!J49</f>
        <v>5.5</v>
      </c>
      <c r="J48" s="10">
        <f>'Приложение 3'!K49</f>
        <v>5.7</v>
      </c>
      <c r="K48" s="10">
        <f>'Приложение 3'!L49</f>
        <v>6</v>
      </c>
    </row>
    <row r="49" spans="1:11" ht="56.25" x14ac:dyDescent="0.2">
      <c r="A49" s="95" t="s">
        <v>295</v>
      </c>
      <c r="B49" s="97" t="s">
        <v>85</v>
      </c>
      <c r="C49" s="97" t="s">
        <v>87</v>
      </c>
      <c r="D49" s="97">
        <v>17</v>
      </c>
      <c r="E49" s="97">
        <v>1</v>
      </c>
      <c r="F49" s="97" t="s">
        <v>85</v>
      </c>
      <c r="G49" s="97"/>
      <c r="H49" s="97"/>
      <c r="I49" s="10">
        <f>'Приложение 3'!J50</f>
        <v>5.5</v>
      </c>
      <c r="J49" s="10">
        <f>'Приложение 3'!K50</f>
        <v>5.7</v>
      </c>
      <c r="K49" s="10">
        <f>'Приложение 3'!L50</f>
        <v>6</v>
      </c>
    </row>
    <row r="50" spans="1:11" ht="45" x14ac:dyDescent="0.2">
      <c r="A50" s="95" t="s">
        <v>108</v>
      </c>
      <c r="B50" s="97" t="s">
        <v>85</v>
      </c>
      <c r="C50" s="97" t="s">
        <v>87</v>
      </c>
      <c r="D50" s="97">
        <v>17</v>
      </c>
      <c r="E50" s="97">
        <v>1</v>
      </c>
      <c r="F50" s="97" t="s">
        <v>85</v>
      </c>
      <c r="G50" s="97">
        <v>44500</v>
      </c>
      <c r="H50" s="97"/>
      <c r="I50" s="10">
        <f>'Приложение 3'!J51</f>
        <v>5.5</v>
      </c>
      <c r="J50" s="10">
        <f>'Приложение 3'!K51</f>
        <v>5.7</v>
      </c>
      <c r="K50" s="10">
        <f>'Приложение 3'!L51</f>
        <v>6</v>
      </c>
    </row>
    <row r="51" spans="1:11" ht="78.75" x14ac:dyDescent="0.2">
      <c r="A51" s="161" t="s">
        <v>189</v>
      </c>
      <c r="B51" s="97" t="s">
        <v>85</v>
      </c>
      <c r="C51" s="97" t="s">
        <v>87</v>
      </c>
      <c r="D51" s="97">
        <v>17</v>
      </c>
      <c r="E51" s="97">
        <v>1</v>
      </c>
      <c r="F51" s="97" t="s">
        <v>85</v>
      </c>
      <c r="G51" s="97">
        <v>44501</v>
      </c>
      <c r="H51" s="97"/>
      <c r="I51" s="10">
        <f>'Приложение 3'!J52</f>
        <v>5.5</v>
      </c>
      <c r="J51" s="10">
        <f>'Приложение 3'!K52</f>
        <v>5.7</v>
      </c>
      <c r="K51" s="10">
        <f>'Приложение 3'!L52</f>
        <v>6</v>
      </c>
    </row>
    <row r="52" spans="1:11" x14ac:dyDescent="0.2">
      <c r="A52" s="95" t="s">
        <v>109</v>
      </c>
      <c r="B52" s="97" t="s">
        <v>85</v>
      </c>
      <c r="C52" s="97" t="s">
        <v>87</v>
      </c>
      <c r="D52" s="97">
        <v>17</v>
      </c>
      <c r="E52" s="97">
        <v>1</v>
      </c>
      <c r="F52" s="97" t="s">
        <v>85</v>
      </c>
      <c r="G52" s="97">
        <v>44501</v>
      </c>
      <c r="H52" s="97">
        <v>500</v>
      </c>
      <c r="I52" s="10">
        <f>'Приложение 3'!J53</f>
        <v>5.5</v>
      </c>
      <c r="J52" s="10">
        <f>'Приложение 3'!K53</f>
        <v>5.7</v>
      </c>
      <c r="K52" s="10">
        <f>'Приложение 3'!L53</f>
        <v>6</v>
      </c>
    </row>
    <row r="53" spans="1:11" x14ac:dyDescent="0.2">
      <c r="A53" s="106" t="s">
        <v>61</v>
      </c>
      <c r="B53" s="108" t="s">
        <v>85</v>
      </c>
      <c r="C53" s="108" t="s">
        <v>87</v>
      </c>
      <c r="D53" s="108">
        <v>17</v>
      </c>
      <c r="E53" s="108">
        <v>1</v>
      </c>
      <c r="F53" s="108" t="s">
        <v>85</v>
      </c>
      <c r="G53" s="108">
        <v>44501</v>
      </c>
      <c r="H53" s="108">
        <v>540</v>
      </c>
      <c r="I53" s="10">
        <f>'Приложение 3'!J54</f>
        <v>5.5</v>
      </c>
      <c r="J53" s="10">
        <f>'Приложение 3'!K54</f>
        <v>5.7</v>
      </c>
      <c r="K53" s="10">
        <f>'Приложение 3'!L54</f>
        <v>6</v>
      </c>
    </row>
    <row r="54" spans="1:11" ht="22.5" x14ac:dyDescent="0.2">
      <c r="A54" s="95" t="s">
        <v>114</v>
      </c>
      <c r="B54" s="97" t="s">
        <v>85</v>
      </c>
      <c r="C54" s="97" t="s">
        <v>87</v>
      </c>
      <c r="D54" s="96" t="s">
        <v>110</v>
      </c>
      <c r="E54" s="97">
        <v>0</v>
      </c>
      <c r="F54" s="97"/>
      <c r="G54" s="97"/>
      <c r="H54" s="97"/>
      <c r="I54" s="10">
        <f>'Приложение 3'!J55</f>
        <v>0.1</v>
      </c>
      <c r="J54" s="10">
        <f>'Приложение 3'!K55</f>
        <v>0.1</v>
      </c>
      <c r="K54" s="10">
        <f>'Приложение 3'!L55</f>
        <v>0.1</v>
      </c>
    </row>
    <row r="55" spans="1:11" ht="33.75" x14ac:dyDescent="0.2">
      <c r="A55" s="95" t="s">
        <v>116</v>
      </c>
      <c r="B55" s="97" t="s">
        <v>85</v>
      </c>
      <c r="C55" s="97" t="s">
        <v>87</v>
      </c>
      <c r="D55" s="96" t="s">
        <v>110</v>
      </c>
      <c r="E55" s="97">
        <v>0</v>
      </c>
      <c r="F55" s="96" t="s">
        <v>111</v>
      </c>
      <c r="G55" s="97"/>
      <c r="H55" s="97"/>
      <c r="I55" s="10">
        <f>'Приложение 3'!J56</f>
        <v>0.1</v>
      </c>
      <c r="J55" s="10">
        <f>'Приложение 3'!K56</f>
        <v>0.1</v>
      </c>
      <c r="K55" s="10">
        <f>'Приложение 3'!L56</f>
        <v>0.1</v>
      </c>
    </row>
    <row r="56" spans="1:11" ht="90" x14ac:dyDescent="0.2">
      <c r="A56" s="161" t="s">
        <v>112</v>
      </c>
      <c r="B56" s="97" t="s">
        <v>85</v>
      </c>
      <c r="C56" s="97" t="s">
        <v>87</v>
      </c>
      <c r="D56" s="96" t="s">
        <v>110</v>
      </c>
      <c r="E56" s="97">
        <v>0</v>
      </c>
      <c r="F56" s="96" t="s">
        <v>111</v>
      </c>
      <c r="G56" s="160" t="s">
        <v>113</v>
      </c>
      <c r="H56" s="97" t="s">
        <v>0</v>
      </c>
      <c r="I56" s="10">
        <f>'Приложение 3'!J57</f>
        <v>0.1</v>
      </c>
      <c r="J56" s="10">
        <f>'Приложение 3'!K57</f>
        <v>0.1</v>
      </c>
      <c r="K56" s="10">
        <f>'Приложение 3'!L57</f>
        <v>0.1</v>
      </c>
    </row>
    <row r="57" spans="1:11" ht="22.5" x14ac:dyDescent="0.2">
      <c r="A57" s="95" t="s">
        <v>96</v>
      </c>
      <c r="B57" s="97" t="s">
        <v>85</v>
      </c>
      <c r="C57" s="97" t="s">
        <v>87</v>
      </c>
      <c r="D57" s="96" t="s">
        <v>110</v>
      </c>
      <c r="E57" s="97">
        <v>0</v>
      </c>
      <c r="F57" s="96" t="s">
        <v>111</v>
      </c>
      <c r="G57" s="97" t="s">
        <v>113</v>
      </c>
      <c r="H57" s="97">
        <v>200</v>
      </c>
      <c r="I57" s="10">
        <f>'Приложение 3'!J58</f>
        <v>0.1</v>
      </c>
      <c r="J57" s="10">
        <f>'Приложение 3'!K58</f>
        <v>0.1</v>
      </c>
      <c r="K57" s="10">
        <f>'Приложение 3'!L58</f>
        <v>0.1</v>
      </c>
    </row>
    <row r="58" spans="1:11" ht="33.75" x14ac:dyDescent="0.2">
      <c r="A58" s="95" t="s">
        <v>97</v>
      </c>
      <c r="B58" s="97" t="s">
        <v>85</v>
      </c>
      <c r="C58" s="97" t="s">
        <v>87</v>
      </c>
      <c r="D58" s="96" t="s">
        <v>110</v>
      </c>
      <c r="E58" s="97">
        <v>0</v>
      </c>
      <c r="F58" s="96" t="s">
        <v>111</v>
      </c>
      <c r="G58" s="97" t="s">
        <v>113</v>
      </c>
      <c r="H58" s="97">
        <v>240</v>
      </c>
      <c r="I58" s="10">
        <f>'Приложение 3'!J59</f>
        <v>0.1</v>
      </c>
      <c r="J58" s="10">
        <f>'Приложение 3'!K59</f>
        <v>0.1</v>
      </c>
      <c r="K58" s="10">
        <f>'Приложение 3'!L59</f>
        <v>0.1</v>
      </c>
    </row>
    <row r="59" spans="1:11" x14ac:dyDescent="0.2">
      <c r="A59" s="106" t="s">
        <v>98</v>
      </c>
      <c r="B59" s="108" t="s">
        <v>85</v>
      </c>
      <c r="C59" s="108" t="s">
        <v>87</v>
      </c>
      <c r="D59" s="107" t="s">
        <v>110</v>
      </c>
      <c r="E59" s="108">
        <v>0</v>
      </c>
      <c r="F59" s="107" t="s">
        <v>111</v>
      </c>
      <c r="G59" s="108" t="s">
        <v>113</v>
      </c>
      <c r="H59" s="108">
        <v>244</v>
      </c>
      <c r="I59" s="10">
        <f>'Приложение 3'!J60</f>
        <v>0.1</v>
      </c>
      <c r="J59" s="10">
        <f>'Приложение 3'!K60</f>
        <v>0.1</v>
      </c>
      <c r="K59" s="10">
        <f>'Приложение 3'!L60</f>
        <v>0.1</v>
      </c>
    </row>
    <row r="60" spans="1:11" ht="22.5" x14ac:dyDescent="0.2">
      <c r="A60" s="95" t="s">
        <v>114</v>
      </c>
      <c r="B60" s="97" t="s">
        <v>85</v>
      </c>
      <c r="C60" s="97" t="s">
        <v>87</v>
      </c>
      <c r="D60" s="97" t="s">
        <v>115</v>
      </c>
      <c r="E60" s="97" t="s">
        <v>88</v>
      </c>
      <c r="F60" s="97"/>
      <c r="G60" s="97"/>
      <c r="H60" s="97"/>
      <c r="I60" s="10">
        <f>'Приложение 3'!J61</f>
        <v>0</v>
      </c>
      <c r="J60" s="10">
        <f>'Приложение 3'!K61</f>
        <v>0</v>
      </c>
      <c r="K60" s="10">
        <f>'Приложение 3'!L61</f>
        <v>0</v>
      </c>
    </row>
    <row r="61" spans="1:11" ht="33.75" x14ac:dyDescent="0.2">
      <c r="A61" s="95" t="s">
        <v>116</v>
      </c>
      <c r="B61" s="97" t="s">
        <v>85</v>
      </c>
      <c r="C61" s="97" t="s">
        <v>87</v>
      </c>
      <c r="D61" s="97" t="s">
        <v>115</v>
      </c>
      <c r="E61" s="97" t="s">
        <v>8</v>
      </c>
      <c r="F61" s="97"/>
      <c r="G61" s="97"/>
      <c r="H61" s="97"/>
      <c r="I61" s="10">
        <f>'Приложение 3'!J62</f>
        <v>0</v>
      </c>
      <c r="J61" s="10">
        <f>'Приложение 3'!K62</f>
        <v>0</v>
      </c>
      <c r="K61" s="10">
        <f>'Приложение 3'!L62</f>
        <v>0</v>
      </c>
    </row>
    <row r="62" spans="1:11" ht="33.75" x14ac:dyDescent="0.2">
      <c r="A62" s="95" t="s">
        <v>117</v>
      </c>
      <c r="B62" s="97" t="s">
        <v>85</v>
      </c>
      <c r="C62" s="97" t="s">
        <v>87</v>
      </c>
      <c r="D62" s="97" t="s">
        <v>115</v>
      </c>
      <c r="E62" s="97" t="s">
        <v>8</v>
      </c>
      <c r="F62" s="97" t="s">
        <v>118</v>
      </c>
      <c r="G62" s="97">
        <v>44100</v>
      </c>
      <c r="H62" s="97"/>
      <c r="I62" s="10">
        <f>'Приложение 3'!J63</f>
        <v>0</v>
      </c>
      <c r="J62" s="10">
        <f>'Приложение 3'!K63</f>
        <v>0</v>
      </c>
      <c r="K62" s="10">
        <f>'Приложение 3'!L63</f>
        <v>0</v>
      </c>
    </row>
    <row r="63" spans="1:11" ht="67.5" x14ac:dyDescent="0.2">
      <c r="A63" s="95" t="s">
        <v>119</v>
      </c>
      <c r="B63" s="97" t="s">
        <v>85</v>
      </c>
      <c r="C63" s="97" t="s">
        <v>87</v>
      </c>
      <c r="D63" s="97" t="s">
        <v>115</v>
      </c>
      <c r="E63" s="97" t="s">
        <v>8</v>
      </c>
      <c r="F63" s="97" t="s">
        <v>118</v>
      </c>
      <c r="G63" s="97" t="s">
        <v>120</v>
      </c>
      <c r="H63" s="97"/>
      <c r="I63" s="10">
        <f>'Приложение 3'!J64</f>
        <v>0</v>
      </c>
      <c r="J63" s="10">
        <f>'Приложение 3'!K64</f>
        <v>0</v>
      </c>
      <c r="K63" s="10">
        <f>'Приложение 3'!L64</f>
        <v>0</v>
      </c>
    </row>
    <row r="64" spans="1:11" ht="22.5" x14ac:dyDescent="0.2">
      <c r="A64" s="95" t="s">
        <v>96</v>
      </c>
      <c r="B64" s="97" t="s">
        <v>85</v>
      </c>
      <c r="C64" s="97" t="s">
        <v>87</v>
      </c>
      <c r="D64" s="97" t="s">
        <v>115</v>
      </c>
      <c r="E64" s="97" t="s">
        <v>8</v>
      </c>
      <c r="F64" s="97" t="s">
        <v>118</v>
      </c>
      <c r="G64" s="97" t="s">
        <v>120</v>
      </c>
      <c r="H64" s="97">
        <v>200</v>
      </c>
      <c r="I64" s="10">
        <f>'Приложение 3'!J65</f>
        <v>0</v>
      </c>
      <c r="J64" s="10">
        <f>'Приложение 3'!K65</f>
        <v>0</v>
      </c>
      <c r="K64" s="10">
        <f>'Приложение 3'!L65</f>
        <v>0</v>
      </c>
    </row>
    <row r="65" spans="1:11" ht="33.75" x14ac:dyDescent="0.2">
      <c r="A65" s="95" t="s">
        <v>97</v>
      </c>
      <c r="B65" s="97" t="s">
        <v>85</v>
      </c>
      <c r="C65" s="97" t="s">
        <v>87</v>
      </c>
      <c r="D65" s="97" t="s">
        <v>115</v>
      </c>
      <c r="E65" s="97" t="s">
        <v>8</v>
      </c>
      <c r="F65" s="97" t="s">
        <v>118</v>
      </c>
      <c r="G65" s="97" t="s">
        <v>120</v>
      </c>
      <c r="H65" s="97">
        <v>240</v>
      </c>
      <c r="I65" s="10">
        <f>'Приложение 3'!J66</f>
        <v>0</v>
      </c>
      <c r="J65" s="10">
        <f>'Приложение 3'!K66</f>
        <v>0</v>
      </c>
      <c r="K65" s="10">
        <f>'Приложение 3'!L66</f>
        <v>0</v>
      </c>
    </row>
    <row r="66" spans="1:11" x14ac:dyDescent="0.2">
      <c r="A66" s="106" t="s">
        <v>98</v>
      </c>
      <c r="B66" s="108" t="s">
        <v>85</v>
      </c>
      <c r="C66" s="108" t="s">
        <v>87</v>
      </c>
      <c r="D66" s="108" t="s">
        <v>115</v>
      </c>
      <c r="E66" s="108" t="s">
        <v>8</v>
      </c>
      <c r="F66" s="108" t="s">
        <v>118</v>
      </c>
      <c r="G66" s="108" t="s">
        <v>120</v>
      </c>
      <c r="H66" s="108">
        <v>244</v>
      </c>
      <c r="I66" s="10">
        <f>'Приложение 3'!J67</f>
        <v>0</v>
      </c>
      <c r="J66" s="10">
        <f>'Приложение 3'!K67</f>
        <v>0</v>
      </c>
      <c r="K66" s="10">
        <f>'Приложение 3'!L67</f>
        <v>0</v>
      </c>
    </row>
    <row r="67" spans="1:11" ht="45" x14ac:dyDescent="0.2">
      <c r="A67" s="95" t="s">
        <v>121</v>
      </c>
      <c r="B67" s="97" t="s">
        <v>85</v>
      </c>
      <c r="C67" s="97" t="s">
        <v>87</v>
      </c>
      <c r="D67" s="97" t="s">
        <v>115</v>
      </c>
      <c r="E67" s="97" t="s">
        <v>8</v>
      </c>
      <c r="F67" s="97" t="s">
        <v>118</v>
      </c>
      <c r="G67" s="97" t="s">
        <v>122</v>
      </c>
      <c r="H67" s="97" t="s">
        <v>0</v>
      </c>
      <c r="I67" s="10">
        <f>'Приложение 3'!J68</f>
        <v>0</v>
      </c>
      <c r="J67" s="10">
        <f>'Приложение 3'!K68</f>
        <v>0</v>
      </c>
      <c r="K67" s="10">
        <f>'Приложение 3'!L68</f>
        <v>0</v>
      </c>
    </row>
    <row r="68" spans="1:11" ht="22.5" x14ac:dyDescent="0.2">
      <c r="A68" s="95" t="s">
        <v>96</v>
      </c>
      <c r="B68" s="97" t="s">
        <v>85</v>
      </c>
      <c r="C68" s="97" t="s">
        <v>87</v>
      </c>
      <c r="D68" s="97" t="s">
        <v>115</v>
      </c>
      <c r="E68" s="97" t="s">
        <v>8</v>
      </c>
      <c r="F68" s="97" t="s">
        <v>118</v>
      </c>
      <c r="G68" s="97" t="s">
        <v>122</v>
      </c>
      <c r="H68" s="97">
        <v>200</v>
      </c>
      <c r="I68" s="10">
        <f>'Приложение 3'!J69</f>
        <v>0</v>
      </c>
      <c r="J68" s="10">
        <f>'Приложение 3'!K69</f>
        <v>0</v>
      </c>
      <c r="K68" s="10">
        <f>'Приложение 3'!L69</f>
        <v>0</v>
      </c>
    </row>
    <row r="69" spans="1:11" ht="33.75" x14ac:dyDescent="0.2">
      <c r="A69" s="95" t="s">
        <v>97</v>
      </c>
      <c r="B69" s="97" t="s">
        <v>85</v>
      </c>
      <c r="C69" s="97" t="s">
        <v>87</v>
      </c>
      <c r="D69" s="97" t="s">
        <v>115</v>
      </c>
      <c r="E69" s="97" t="s">
        <v>8</v>
      </c>
      <c r="F69" s="97" t="s">
        <v>118</v>
      </c>
      <c r="G69" s="97" t="s">
        <v>122</v>
      </c>
      <c r="H69" s="97">
        <v>240</v>
      </c>
      <c r="I69" s="10">
        <f>'Приложение 3'!J70</f>
        <v>0</v>
      </c>
      <c r="J69" s="10">
        <f>'Приложение 3'!K70</f>
        <v>0</v>
      </c>
      <c r="K69" s="10">
        <f>'Приложение 3'!L70</f>
        <v>0</v>
      </c>
    </row>
    <row r="70" spans="1:11" x14ac:dyDescent="0.2">
      <c r="A70" s="106" t="s">
        <v>98</v>
      </c>
      <c r="B70" s="108" t="s">
        <v>85</v>
      </c>
      <c r="C70" s="108" t="s">
        <v>87</v>
      </c>
      <c r="D70" s="108" t="s">
        <v>115</v>
      </c>
      <c r="E70" s="108" t="s">
        <v>8</v>
      </c>
      <c r="F70" s="108" t="s">
        <v>118</v>
      </c>
      <c r="G70" s="108" t="s">
        <v>122</v>
      </c>
      <c r="H70" s="108">
        <v>244</v>
      </c>
      <c r="I70" s="10">
        <f>'Приложение 3'!J71</f>
        <v>0</v>
      </c>
      <c r="J70" s="10">
        <f>'Приложение 3'!K71</f>
        <v>0</v>
      </c>
      <c r="K70" s="10">
        <f>'Приложение 3'!L71</f>
        <v>0</v>
      </c>
    </row>
    <row r="71" spans="1:11" ht="67.5" x14ac:dyDescent="0.2">
      <c r="A71" s="95" t="s">
        <v>123</v>
      </c>
      <c r="B71" s="97" t="s">
        <v>85</v>
      </c>
      <c r="C71" s="97" t="s">
        <v>87</v>
      </c>
      <c r="D71" s="97" t="s">
        <v>115</v>
      </c>
      <c r="E71" s="97" t="s">
        <v>8</v>
      </c>
      <c r="F71" s="97" t="s">
        <v>118</v>
      </c>
      <c r="G71" s="97" t="s">
        <v>124</v>
      </c>
      <c r="H71" s="97"/>
      <c r="I71" s="10">
        <f>'Приложение 3'!J72</f>
        <v>0</v>
      </c>
      <c r="J71" s="10">
        <f>'Приложение 3'!K72</f>
        <v>0</v>
      </c>
      <c r="K71" s="10">
        <f>'Приложение 3'!L72</f>
        <v>0</v>
      </c>
    </row>
    <row r="72" spans="1:11" ht="22.5" x14ac:dyDescent="0.2">
      <c r="A72" s="95" t="s">
        <v>96</v>
      </c>
      <c r="B72" s="97" t="s">
        <v>85</v>
      </c>
      <c r="C72" s="97" t="s">
        <v>87</v>
      </c>
      <c r="D72" s="97" t="s">
        <v>115</v>
      </c>
      <c r="E72" s="97" t="s">
        <v>8</v>
      </c>
      <c r="F72" s="97" t="s">
        <v>118</v>
      </c>
      <c r="G72" s="97" t="s">
        <v>124</v>
      </c>
      <c r="H72" s="97">
        <v>200</v>
      </c>
      <c r="I72" s="10">
        <f>'Приложение 3'!J73</f>
        <v>0</v>
      </c>
      <c r="J72" s="10">
        <f>'Приложение 3'!K73</f>
        <v>0</v>
      </c>
      <c r="K72" s="10">
        <f>'Приложение 3'!L73</f>
        <v>0</v>
      </c>
    </row>
    <row r="73" spans="1:11" ht="33.75" x14ac:dyDescent="0.2">
      <c r="A73" s="95" t="s">
        <v>97</v>
      </c>
      <c r="B73" s="97" t="s">
        <v>85</v>
      </c>
      <c r="C73" s="97" t="s">
        <v>87</v>
      </c>
      <c r="D73" s="97" t="s">
        <v>115</v>
      </c>
      <c r="E73" s="97" t="s">
        <v>8</v>
      </c>
      <c r="F73" s="97" t="s">
        <v>118</v>
      </c>
      <c r="G73" s="97" t="s">
        <v>124</v>
      </c>
      <c r="H73" s="97">
        <v>240</v>
      </c>
      <c r="I73" s="10">
        <f>'Приложение 3'!J74</f>
        <v>0</v>
      </c>
      <c r="J73" s="10">
        <f>'Приложение 3'!K74</f>
        <v>0</v>
      </c>
      <c r="K73" s="10">
        <f>'Приложение 3'!L74</f>
        <v>0</v>
      </c>
    </row>
    <row r="74" spans="1:11" x14ac:dyDescent="0.2">
      <c r="A74" s="106" t="s">
        <v>98</v>
      </c>
      <c r="B74" s="108" t="s">
        <v>85</v>
      </c>
      <c r="C74" s="108" t="s">
        <v>87</v>
      </c>
      <c r="D74" s="108" t="s">
        <v>115</v>
      </c>
      <c r="E74" s="108" t="s">
        <v>8</v>
      </c>
      <c r="F74" s="108" t="s">
        <v>118</v>
      </c>
      <c r="G74" s="108" t="s">
        <v>124</v>
      </c>
      <c r="H74" s="108">
        <v>244</v>
      </c>
      <c r="I74" s="10">
        <f>'Приложение 3'!J75</f>
        <v>0</v>
      </c>
      <c r="J74" s="10">
        <f>'Приложение 3'!K75</f>
        <v>0</v>
      </c>
      <c r="K74" s="10">
        <f>'Приложение 3'!L75</f>
        <v>0</v>
      </c>
    </row>
    <row r="75" spans="1:11" x14ac:dyDescent="0.2">
      <c r="A75" s="95" t="s">
        <v>125</v>
      </c>
      <c r="B75" s="97" t="s">
        <v>85</v>
      </c>
      <c r="C75" s="97">
        <v>11</v>
      </c>
      <c r="D75" s="97"/>
      <c r="E75" s="97"/>
      <c r="F75" s="97"/>
      <c r="G75" s="97"/>
      <c r="H75" s="97"/>
      <c r="I75" s="10">
        <f>'Приложение 3'!J76</f>
        <v>1</v>
      </c>
      <c r="J75" s="10">
        <f>'Приложение 3'!K76</f>
        <v>1</v>
      </c>
      <c r="K75" s="10">
        <f>'Приложение 3'!L76</f>
        <v>1</v>
      </c>
    </row>
    <row r="76" spans="1:11" ht="22.5" x14ac:dyDescent="0.2">
      <c r="A76" s="95" t="s">
        <v>114</v>
      </c>
      <c r="B76" s="97" t="s">
        <v>85</v>
      </c>
      <c r="C76" s="97" t="s">
        <v>18</v>
      </c>
      <c r="D76" s="97" t="s">
        <v>115</v>
      </c>
      <c r="E76" s="97" t="s">
        <v>88</v>
      </c>
      <c r="F76" s="97"/>
      <c r="G76" s="97" t="s">
        <v>0</v>
      </c>
      <c r="H76" s="97" t="s">
        <v>0</v>
      </c>
      <c r="I76" s="10">
        <f>'Приложение 3'!J77</f>
        <v>1</v>
      </c>
      <c r="J76" s="10">
        <f>'Приложение 3'!K77</f>
        <v>1</v>
      </c>
      <c r="K76" s="10">
        <f>'Приложение 3'!L77</f>
        <v>1</v>
      </c>
    </row>
    <row r="77" spans="1:11" ht="33.75" x14ac:dyDescent="0.2">
      <c r="A77" s="95" t="s">
        <v>116</v>
      </c>
      <c r="B77" s="97" t="s">
        <v>85</v>
      </c>
      <c r="C77" s="97" t="s">
        <v>18</v>
      </c>
      <c r="D77" s="97" t="s">
        <v>115</v>
      </c>
      <c r="E77" s="97" t="s">
        <v>8</v>
      </c>
      <c r="F77" s="97"/>
      <c r="G77" s="97" t="s">
        <v>0</v>
      </c>
      <c r="H77" s="97" t="s">
        <v>0</v>
      </c>
      <c r="I77" s="10">
        <f>'Приложение 3'!J78</f>
        <v>1</v>
      </c>
      <c r="J77" s="10">
        <f>'Приложение 3'!K78</f>
        <v>1</v>
      </c>
      <c r="K77" s="10">
        <f>'Приложение 3'!L78</f>
        <v>1</v>
      </c>
    </row>
    <row r="78" spans="1:11" ht="33.75" x14ac:dyDescent="0.2">
      <c r="A78" s="95" t="s">
        <v>286</v>
      </c>
      <c r="B78" s="97" t="s">
        <v>85</v>
      </c>
      <c r="C78" s="97" t="s">
        <v>18</v>
      </c>
      <c r="D78" s="97" t="s">
        <v>115</v>
      </c>
      <c r="E78" s="97" t="s">
        <v>8</v>
      </c>
      <c r="F78" s="97" t="s">
        <v>118</v>
      </c>
      <c r="G78" s="97" t="s">
        <v>126</v>
      </c>
      <c r="H78" s="97" t="s">
        <v>0</v>
      </c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x14ac:dyDescent="0.2">
      <c r="A79" s="95" t="s">
        <v>101</v>
      </c>
      <c r="B79" s="97" t="s">
        <v>85</v>
      </c>
      <c r="C79" s="97" t="s">
        <v>18</v>
      </c>
      <c r="D79" s="97" t="s">
        <v>115</v>
      </c>
      <c r="E79" s="97" t="s">
        <v>8</v>
      </c>
      <c r="F79" s="97" t="s">
        <v>118</v>
      </c>
      <c r="G79" s="97" t="s">
        <v>126</v>
      </c>
      <c r="H79" s="97">
        <v>800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x14ac:dyDescent="0.2">
      <c r="A80" s="103" t="s">
        <v>127</v>
      </c>
      <c r="B80" s="108" t="s">
        <v>85</v>
      </c>
      <c r="C80" s="108" t="s">
        <v>18</v>
      </c>
      <c r="D80" s="108" t="s">
        <v>115</v>
      </c>
      <c r="E80" s="108" t="s">
        <v>8</v>
      </c>
      <c r="F80" s="108" t="s">
        <v>118</v>
      </c>
      <c r="G80" s="108" t="s">
        <v>126</v>
      </c>
      <c r="H80" s="97" t="s">
        <v>128</v>
      </c>
      <c r="I80" s="10">
        <f>'Приложение 3'!J81</f>
        <v>0</v>
      </c>
      <c r="J80" s="10">
        <f>'Приложение 3'!K81</f>
        <v>0</v>
      </c>
      <c r="K80" s="10">
        <f>'Приложение 3'!L81</f>
        <v>0</v>
      </c>
    </row>
    <row r="81" spans="1:11" x14ac:dyDescent="0.2">
      <c r="A81" s="95" t="s">
        <v>129</v>
      </c>
      <c r="B81" s="97" t="s">
        <v>85</v>
      </c>
      <c r="C81" s="97">
        <v>13</v>
      </c>
      <c r="D81" s="97"/>
      <c r="E81" s="97"/>
      <c r="F81" s="97"/>
      <c r="G81" s="97"/>
      <c r="H81" s="97"/>
      <c r="I81" s="10">
        <f>'Приложение 3'!J82</f>
        <v>0</v>
      </c>
      <c r="J81" s="10">
        <f>'Приложение 3'!K82</f>
        <v>0</v>
      </c>
      <c r="K81" s="10">
        <f>'Приложение 3'!L82</f>
        <v>0</v>
      </c>
    </row>
    <row r="82" spans="1:11" ht="22.5" x14ac:dyDescent="0.2">
      <c r="A82" s="95" t="s">
        <v>114</v>
      </c>
      <c r="B82" s="97" t="s">
        <v>85</v>
      </c>
      <c r="C82" s="97">
        <v>13</v>
      </c>
      <c r="D82" s="97" t="s">
        <v>115</v>
      </c>
      <c r="E82" s="97" t="s">
        <v>88</v>
      </c>
      <c r="F82" s="97"/>
      <c r="G82" s="97"/>
      <c r="H82" s="97"/>
      <c r="I82" s="10">
        <f>'Приложение 3'!J83</f>
        <v>0</v>
      </c>
      <c r="J82" s="10">
        <f>'Приложение 3'!K83</f>
        <v>0</v>
      </c>
      <c r="K82" s="10">
        <f>'Приложение 3'!L83</f>
        <v>0</v>
      </c>
    </row>
    <row r="83" spans="1:11" ht="33.75" x14ac:dyDescent="0.2">
      <c r="A83" s="95" t="s">
        <v>116</v>
      </c>
      <c r="B83" s="97" t="s">
        <v>85</v>
      </c>
      <c r="C83" s="97">
        <v>13</v>
      </c>
      <c r="D83" s="97" t="s">
        <v>115</v>
      </c>
      <c r="E83" s="97" t="s">
        <v>8</v>
      </c>
      <c r="F83" s="97"/>
      <c r="G83" s="97"/>
      <c r="H83" s="97"/>
      <c r="I83" s="10">
        <f>'Приложение 3'!J84</f>
        <v>0</v>
      </c>
      <c r="J83" s="10">
        <f>'Приложение 3'!K84</f>
        <v>0</v>
      </c>
      <c r="K83" s="10">
        <f>'Приложение 3'!L84</f>
        <v>0</v>
      </c>
    </row>
    <row r="84" spans="1:11" ht="33.75" x14ac:dyDescent="0.2">
      <c r="A84" s="95" t="s">
        <v>117</v>
      </c>
      <c r="B84" s="97" t="s">
        <v>85</v>
      </c>
      <c r="C84" s="97">
        <v>13</v>
      </c>
      <c r="D84" s="97" t="s">
        <v>115</v>
      </c>
      <c r="E84" s="97" t="s">
        <v>8</v>
      </c>
      <c r="F84" s="97" t="s">
        <v>118</v>
      </c>
      <c r="G84" s="97">
        <v>44100</v>
      </c>
      <c r="H84" s="97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67.5" x14ac:dyDescent="0.2">
      <c r="A85" s="98" t="s">
        <v>130</v>
      </c>
      <c r="B85" s="97" t="s">
        <v>85</v>
      </c>
      <c r="C85" s="97" t="s">
        <v>131</v>
      </c>
      <c r="D85" s="97" t="s">
        <v>115</v>
      </c>
      <c r="E85" s="97" t="s">
        <v>8</v>
      </c>
      <c r="F85" s="97" t="s">
        <v>118</v>
      </c>
      <c r="G85" s="97" t="s">
        <v>132</v>
      </c>
      <c r="H85" s="97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22.5" x14ac:dyDescent="0.2">
      <c r="A86" s="95" t="s">
        <v>96</v>
      </c>
      <c r="B86" s="97" t="s">
        <v>85</v>
      </c>
      <c r="C86" s="97" t="s">
        <v>131</v>
      </c>
      <c r="D86" s="97" t="s">
        <v>115</v>
      </c>
      <c r="E86" s="97" t="s">
        <v>8</v>
      </c>
      <c r="F86" s="97" t="s">
        <v>118</v>
      </c>
      <c r="G86" s="97" t="s">
        <v>132</v>
      </c>
      <c r="H86" s="97">
        <v>200</v>
      </c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5" t="s">
        <v>97</v>
      </c>
      <c r="B87" s="97" t="s">
        <v>85</v>
      </c>
      <c r="C87" s="97" t="s">
        <v>131</v>
      </c>
      <c r="D87" s="97" t="s">
        <v>115</v>
      </c>
      <c r="E87" s="97" t="s">
        <v>8</v>
      </c>
      <c r="F87" s="97" t="s">
        <v>118</v>
      </c>
      <c r="G87" s="97" t="s">
        <v>132</v>
      </c>
      <c r="H87" s="97">
        <v>240</v>
      </c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x14ac:dyDescent="0.2">
      <c r="A88" s="106" t="s">
        <v>98</v>
      </c>
      <c r="B88" s="108" t="s">
        <v>85</v>
      </c>
      <c r="C88" s="108" t="s">
        <v>131</v>
      </c>
      <c r="D88" s="108" t="s">
        <v>115</v>
      </c>
      <c r="E88" s="108" t="s">
        <v>8</v>
      </c>
      <c r="F88" s="108" t="s">
        <v>118</v>
      </c>
      <c r="G88" s="108" t="s">
        <v>132</v>
      </c>
      <c r="H88" s="108" t="s">
        <v>99</v>
      </c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x14ac:dyDescent="0.2">
      <c r="A89" s="92" t="s">
        <v>133</v>
      </c>
      <c r="B89" s="94" t="s">
        <v>134</v>
      </c>
      <c r="C89" s="94"/>
      <c r="D89" s="94"/>
      <c r="E89" s="94"/>
      <c r="F89" s="94"/>
      <c r="G89" s="94"/>
      <c r="H89" s="94"/>
      <c r="I89" s="7">
        <f>'Приложение 3'!J90</f>
        <v>89.800000000000011</v>
      </c>
      <c r="J89" s="7">
        <f>'Приложение 3'!K90</f>
        <v>92.799999999999983</v>
      </c>
      <c r="K89" s="7">
        <f>'Приложение 3'!L90</f>
        <v>96</v>
      </c>
    </row>
    <row r="90" spans="1:11" x14ac:dyDescent="0.2">
      <c r="A90" s="95" t="s">
        <v>135</v>
      </c>
      <c r="B90" s="97" t="s">
        <v>134</v>
      </c>
      <c r="C90" s="97" t="s">
        <v>136</v>
      </c>
      <c r="D90" s="97"/>
      <c r="E90" s="97"/>
      <c r="F90" s="97"/>
      <c r="G90" s="97"/>
      <c r="H90" s="97"/>
      <c r="I90" s="10">
        <f>'Приложение 3'!J91</f>
        <v>89.800000000000011</v>
      </c>
      <c r="J90" s="10">
        <f>'Приложение 3'!K91</f>
        <v>92.799999999999983</v>
      </c>
      <c r="K90" s="10">
        <f>'Приложение 3'!L91</f>
        <v>96</v>
      </c>
    </row>
    <row r="91" spans="1:11" ht="22.5" x14ac:dyDescent="0.2">
      <c r="A91" s="95" t="s">
        <v>114</v>
      </c>
      <c r="B91" s="97" t="s">
        <v>134</v>
      </c>
      <c r="C91" s="97" t="s">
        <v>136</v>
      </c>
      <c r="D91" s="97" t="s">
        <v>115</v>
      </c>
      <c r="E91" s="97" t="s">
        <v>88</v>
      </c>
      <c r="F91" s="97"/>
      <c r="G91" s="97"/>
      <c r="H91" s="97"/>
      <c r="I91" s="10">
        <f>'Приложение 3'!J92</f>
        <v>89.800000000000011</v>
      </c>
      <c r="J91" s="10">
        <f>'Приложение 3'!K92</f>
        <v>92.799999999999983</v>
      </c>
      <c r="K91" s="10">
        <f>'Приложение 3'!L92</f>
        <v>96</v>
      </c>
    </row>
    <row r="92" spans="1:11" ht="33.75" x14ac:dyDescent="0.2">
      <c r="A92" s="95" t="s">
        <v>116</v>
      </c>
      <c r="B92" s="97" t="s">
        <v>134</v>
      </c>
      <c r="C92" s="97" t="s">
        <v>136</v>
      </c>
      <c r="D92" s="97" t="s">
        <v>115</v>
      </c>
      <c r="E92" s="97" t="s">
        <v>8</v>
      </c>
      <c r="F92" s="97"/>
      <c r="G92" s="97"/>
      <c r="H92" s="97"/>
      <c r="I92" s="10">
        <f>'Приложение 3'!J93</f>
        <v>89.800000000000011</v>
      </c>
      <c r="J92" s="10">
        <f>'Приложение 3'!K93</f>
        <v>92.799999999999983</v>
      </c>
      <c r="K92" s="10">
        <f>'Приложение 3'!L93</f>
        <v>96</v>
      </c>
    </row>
    <row r="93" spans="1:11" ht="45" x14ac:dyDescent="0.2">
      <c r="A93" s="95" t="s">
        <v>190</v>
      </c>
      <c r="B93" s="97" t="s">
        <v>134</v>
      </c>
      <c r="C93" s="97" t="s">
        <v>136</v>
      </c>
      <c r="D93" s="97" t="s">
        <v>115</v>
      </c>
      <c r="E93" s="97" t="s">
        <v>8</v>
      </c>
      <c r="F93" s="97" t="s">
        <v>118</v>
      </c>
      <c r="G93" s="97" t="s">
        <v>137</v>
      </c>
      <c r="H93" s="97"/>
      <c r="I93" s="10">
        <f>'Приложение 3'!J94</f>
        <v>89.800000000000011</v>
      </c>
      <c r="J93" s="10">
        <f>'Приложение 3'!K94</f>
        <v>92.799999999999983</v>
      </c>
      <c r="K93" s="10">
        <f>'Приложение 3'!L94</f>
        <v>96</v>
      </c>
    </row>
    <row r="94" spans="1:11" ht="56.25" x14ac:dyDescent="0.2">
      <c r="A94" s="95" t="s">
        <v>90</v>
      </c>
      <c r="B94" s="97" t="s">
        <v>134</v>
      </c>
      <c r="C94" s="97" t="s">
        <v>136</v>
      </c>
      <c r="D94" s="97" t="s">
        <v>115</v>
      </c>
      <c r="E94" s="97" t="s">
        <v>8</v>
      </c>
      <c r="F94" s="97" t="s">
        <v>118</v>
      </c>
      <c r="G94" s="97" t="s">
        <v>137</v>
      </c>
      <c r="H94" s="97">
        <v>100</v>
      </c>
      <c r="I94" s="10">
        <f>'Приложение 3'!J95</f>
        <v>85.100000000000009</v>
      </c>
      <c r="J94" s="10">
        <f>'Приложение 3'!K95</f>
        <v>88.699999999999989</v>
      </c>
      <c r="K94" s="10">
        <f>'Приложение 3'!L95</f>
        <v>92.4</v>
      </c>
    </row>
    <row r="95" spans="1:11" ht="22.5" x14ac:dyDescent="0.2">
      <c r="A95" s="95" t="s">
        <v>91</v>
      </c>
      <c r="B95" s="97" t="s">
        <v>134</v>
      </c>
      <c r="C95" s="97" t="s">
        <v>136</v>
      </c>
      <c r="D95" s="97" t="s">
        <v>115</v>
      </c>
      <c r="E95" s="97" t="s">
        <v>8</v>
      </c>
      <c r="F95" s="97" t="s">
        <v>118</v>
      </c>
      <c r="G95" s="97" t="s">
        <v>137</v>
      </c>
      <c r="H95" s="97">
        <v>120</v>
      </c>
      <c r="I95" s="10">
        <f>'Приложение 3'!J96</f>
        <v>85.100000000000009</v>
      </c>
      <c r="J95" s="10">
        <f>'Приложение 3'!K96</f>
        <v>88.699999999999989</v>
      </c>
      <c r="K95" s="10">
        <f>'Приложение 3'!L96</f>
        <v>92.4</v>
      </c>
    </row>
    <row r="96" spans="1:11" ht="22.5" x14ac:dyDescent="0.2">
      <c r="A96" s="106" t="s">
        <v>92</v>
      </c>
      <c r="B96" s="108" t="s">
        <v>134</v>
      </c>
      <c r="C96" s="108" t="s">
        <v>136</v>
      </c>
      <c r="D96" s="108" t="s">
        <v>115</v>
      </c>
      <c r="E96" s="108" t="s">
        <v>8</v>
      </c>
      <c r="F96" s="108" t="s">
        <v>118</v>
      </c>
      <c r="G96" s="108" t="s">
        <v>137</v>
      </c>
      <c r="H96" s="108">
        <v>121</v>
      </c>
      <c r="I96" s="10">
        <f>'Приложение 3'!J97</f>
        <v>65.400000000000006</v>
      </c>
      <c r="J96" s="10">
        <f>'Приложение 3'!K97</f>
        <v>68.099999999999994</v>
      </c>
      <c r="K96" s="10">
        <f>'Приложение 3'!L97</f>
        <v>71</v>
      </c>
    </row>
    <row r="97" spans="1:11" ht="45" x14ac:dyDescent="0.2">
      <c r="A97" s="106" t="s">
        <v>94</v>
      </c>
      <c r="B97" s="108" t="s">
        <v>134</v>
      </c>
      <c r="C97" s="108" t="s">
        <v>136</v>
      </c>
      <c r="D97" s="108" t="s">
        <v>115</v>
      </c>
      <c r="E97" s="108" t="s">
        <v>8</v>
      </c>
      <c r="F97" s="108" t="s">
        <v>118</v>
      </c>
      <c r="G97" s="108" t="s">
        <v>137</v>
      </c>
      <c r="H97" s="108">
        <v>129</v>
      </c>
      <c r="I97" s="10">
        <f>'Приложение 3'!J98</f>
        <v>19.7</v>
      </c>
      <c r="J97" s="10">
        <f>'Приложение 3'!K98</f>
        <v>20.6</v>
      </c>
      <c r="K97" s="10">
        <f>'Приложение 3'!L98</f>
        <v>21.4</v>
      </c>
    </row>
    <row r="98" spans="1:11" ht="22.5" x14ac:dyDescent="0.2">
      <c r="A98" s="95" t="s">
        <v>96</v>
      </c>
      <c r="B98" s="97" t="s">
        <v>134</v>
      </c>
      <c r="C98" s="97" t="s">
        <v>136</v>
      </c>
      <c r="D98" s="97" t="s">
        <v>115</v>
      </c>
      <c r="E98" s="97" t="s">
        <v>8</v>
      </c>
      <c r="F98" s="97" t="s">
        <v>118</v>
      </c>
      <c r="G98" s="97" t="s">
        <v>137</v>
      </c>
      <c r="H98" s="97">
        <v>200</v>
      </c>
      <c r="I98" s="10">
        <f>'Приложение 3'!J99</f>
        <v>4.7</v>
      </c>
      <c r="J98" s="10">
        <f>'Приложение 3'!K99</f>
        <v>4.0999999999999996</v>
      </c>
      <c r="K98" s="10">
        <f>'Приложение 3'!L99</f>
        <v>3.6</v>
      </c>
    </row>
    <row r="99" spans="1:11" ht="33.75" x14ac:dyDescent="0.2">
      <c r="A99" s="95" t="s">
        <v>97</v>
      </c>
      <c r="B99" s="97" t="s">
        <v>134</v>
      </c>
      <c r="C99" s="97" t="s">
        <v>136</v>
      </c>
      <c r="D99" s="97" t="s">
        <v>115</v>
      </c>
      <c r="E99" s="97" t="s">
        <v>8</v>
      </c>
      <c r="F99" s="97" t="s">
        <v>118</v>
      </c>
      <c r="G99" s="97" t="s">
        <v>137</v>
      </c>
      <c r="H99" s="97">
        <v>240</v>
      </c>
      <c r="I99" s="10">
        <f>'Приложение 3'!J100</f>
        <v>4.7</v>
      </c>
      <c r="J99" s="10">
        <f>'Приложение 3'!K100</f>
        <v>4.0999999999999996</v>
      </c>
      <c r="K99" s="10">
        <f>'Приложение 3'!L100</f>
        <v>3.6</v>
      </c>
    </row>
    <row r="100" spans="1:11" x14ac:dyDescent="0.2">
      <c r="A100" s="106" t="s">
        <v>98</v>
      </c>
      <c r="B100" s="108" t="s">
        <v>134</v>
      </c>
      <c r="C100" s="108" t="s">
        <v>136</v>
      </c>
      <c r="D100" s="108" t="s">
        <v>115</v>
      </c>
      <c r="E100" s="108" t="s">
        <v>8</v>
      </c>
      <c r="F100" s="108" t="s">
        <v>118</v>
      </c>
      <c r="G100" s="108" t="s">
        <v>137</v>
      </c>
      <c r="H100" s="108">
        <v>244</v>
      </c>
      <c r="I100" s="10">
        <f>'Приложение 3'!J101</f>
        <v>4.7</v>
      </c>
      <c r="J100" s="10">
        <f>'Приложение 3'!K101</f>
        <v>4.0999999999999996</v>
      </c>
      <c r="K100" s="10">
        <f>'Приложение 3'!L101</f>
        <v>3.6</v>
      </c>
    </row>
    <row r="101" spans="1:11" x14ac:dyDescent="0.2">
      <c r="A101" s="92" t="s">
        <v>138</v>
      </c>
      <c r="B101" s="94" t="s">
        <v>87</v>
      </c>
      <c r="C101" s="94"/>
      <c r="D101" s="94" t="s">
        <v>0</v>
      </c>
      <c r="E101" s="94" t="s">
        <v>0</v>
      </c>
      <c r="F101" s="94"/>
      <c r="G101" s="94" t="s">
        <v>0</v>
      </c>
      <c r="H101" s="94" t="s">
        <v>0</v>
      </c>
      <c r="I101" s="7">
        <f>'Приложение 3'!J102</f>
        <v>377.4</v>
      </c>
      <c r="J101" s="7">
        <f>'Приложение 3'!K102</f>
        <v>382.9</v>
      </c>
      <c r="K101" s="7">
        <f>'Приложение 3'!L102</f>
        <v>406.1</v>
      </c>
    </row>
    <row r="102" spans="1:11" x14ac:dyDescent="0.2">
      <c r="A102" s="95" t="s">
        <v>139</v>
      </c>
      <c r="B102" s="97" t="s">
        <v>87</v>
      </c>
      <c r="C102" s="97" t="s">
        <v>140</v>
      </c>
      <c r="D102" s="97"/>
      <c r="E102" s="97"/>
      <c r="F102" s="97"/>
      <c r="G102" s="97"/>
      <c r="H102" s="97"/>
      <c r="I102" s="10">
        <f>'Приложение 3'!J103</f>
        <v>377.4</v>
      </c>
      <c r="J102" s="10">
        <f>'Приложение 3'!K103</f>
        <v>382.9</v>
      </c>
      <c r="K102" s="10">
        <f>'Приложение 3'!L103</f>
        <v>406.1</v>
      </c>
    </row>
    <row r="103" spans="1:11" ht="56.25" x14ac:dyDescent="0.2">
      <c r="A103" s="95" t="s">
        <v>284</v>
      </c>
      <c r="B103" s="97" t="s">
        <v>87</v>
      </c>
      <c r="C103" s="97" t="s">
        <v>140</v>
      </c>
      <c r="D103" s="97">
        <v>13</v>
      </c>
      <c r="E103" s="94"/>
      <c r="F103" s="94"/>
      <c r="G103" s="94" t="s">
        <v>0</v>
      </c>
      <c r="H103" s="94" t="s">
        <v>0</v>
      </c>
      <c r="I103" s="10">
        <f>'Приложение 3'!J104</f>
        <v>377.4</v>
      </c>
      <c r="J103" s="10">
        <f>'Приложение 3'!K104</f>
        <v>382.9</v>
      </c>
      <c r="K103" s="10">
        <f>'Приложение 3'!L104</f>
        <v>406.1</v>
      </c>
    </row>
    <row r="104" spans="1:11" ht="33.75" x14ac:dyDescent="0.2">
      <c r="A104" s="95" t="s">
        <v>141</v>
      </c>
      <c r="B104" s="97" t="s">
        <v>87</v>
      </c>
      <c r="C104" s="97" t="s">
        <v>140</v>
      </c>
      <c r="D104" s="97">
        <v>13</v>
      </c>
      <c r="E104" s="97">
        <v>0</v>
      </c>
      <c r="F104" s="96" t="s">
        <v>85</v>
      </c>
      <c r="G104" s="97"/>
      <c r="H104" s="97"/>
      <c r="I104" s="10">
        <f>'Приложение 3'!J105</f>
        <v>377.4</v>
      </c>
      <c r="J104" s="10">
        <f>'Приложение 3'!K105</f>
        <v>382.9</v>
      </c>
      <c r="K104" s="10">
        <f>'Приложение 3'!L105</f>
        <v>406.1</v>
      </c>
    </row>
    <row r="105" spans="1:11" ht="33.75" x14ac:dyDescent="0.2">
      <c r="A105" s="99" t="s">
        <v>142</v>
      </c>
      <c r="B105" s="97" t="s">
        <v>87</v>
      </c>
      <c r="C105" s="97" t="s">
        <v>140</v>
      </c>
      <c r="D105" s="97">
        <v>13</v>
      </c>
      <c r="E105" s="97">
        <v>0</v>
      </c>
      <c r="F105" s="96" t="s">
        <v>85</v>
      </c>
      <c r="G105" s="97">
        <v>44100</v>
      </c>
      <c r="H105" s="100"/>
      <c r="I105" s="10">
        <f>'Приложение 3'!J106</f>
        <v>377.4</v>
      </c>
      <c r="J105" s="10">
        <f>'Приложение 3'!K106</f>
        <v>382.9</v>
      </c>
      <c r="K105" s="10">
        <f>'Приложение 3'!L106</f>
        <v>406.1</v>
      </c>
    </row>
    <row r="106" spans="1:11" ht="169.5" customHeight="1" x14ac:dyDescent="0.2">
      <c r="A106" s="99" t="s">
        <v>143</v>
      </c>
      <c r="B106" s="97" t="s">
        <v>87</v>
      </c>
      <c r="C106" s="97" t="s">
        <v>140</v>
      </c>
      <c r="D106" s="97">
        <v>13</v>
      </c>
      <c r="E106" s="97">
        <v>0</v>
      </c>
      <c r="F106" s="96" t="s">
        <v>85</v>
      </c>
      <c r="G106" s="97" t="s">
        <v>144</v>
      </c>
      <c r="H106" s="100"/>
      <c r="I106" s="10">
        <f>'Приложение 3'!J107</f>
        <v>377.4</v>
      </c>
      <c r="J106" s="10">
        <f>'Приложение 3'!K107</f>
        <v>382.9</v>
      </c>
      <c r="K106" s="10">
        <f>'Приложение 3'!L107</f>
        <v>406.1</v>
      </c>
    </row>
    <row r="107" spans="1:11" ht="22.5" x14ac:dyDescent="0.2">
      <c r="A107" s="98" t="s">
        <v>145</v>
      </c>
      <c r="B107" s="97" t="s">
        <v>87</v>
      </c>
      <c r="C107" s="97" t="s">
        <v>140</v>
      </c>
      <c r="D107" s="97">
        <v>13</v>
      </c>
      <c r="E107" s="97">
        <v>0</v>
      </c>
      <c r="F107" s="96" t="s">
        <v>85</v>
      </c>
      <c r="G107" s="97" t="s">
        <v>144</v>
      </c>
      <c r="H107" s="100">
        <v>200</v>
      </c>
      <c r="I107" s="10">
        <f>'Приложение 3'!J108</f>
        <v>377.4</v>
      </c>
      <c r="J107" s="10">
        <f>'Приложение 3'!K108</f>
        <v>382.9</v>
      </c>
      <c r="K107" s="10">
        <f>'Приложение 3'!L108</f>
        <v>406.1</v>
      </c>
    </row>
    <row r="108" spans="1:11" ht="33.75" x14ac:dyDescent="0.2">
      <c r="A108" s="98" t="s">
        <v>97</v>
      </c>
      <c r="B108" s="97" t="s">
        <v>87</v>
      </c>
      <c r="C108" s="97" t="s">
        <v>140</v>
      </c>
      <c r="D108" s="97">
        <v>13</v>
      </c>
      <c r="E108" s="97">
        <v>0</v>
      </c>
      <c r="F108" s="96" t="s">
        <v>85</v>
      </c>
      <c r="G108" s="97" t="s">
        <v>144</v>
      </c>
      <c r="H108" s="100">
        <v>240</v>
      </c>
      <c r="I108" s="10">
        <f>'Приложение 3'!J109</f>
        <v>377.4</v>
      </c>
      <c r="J108" s="10">
        <f>'Приложение 3'!K109</f>
        <v>382.9</v>
      </c>
      <c r="K108" s="10">
        <f>'Приложение 3'!L109</f>
        <v>406.1</v>
      </c>
    </row>
    <row r="109" spans="1:11" x14ac:dyDescent="0.2">
      <c r="A109" s="109" t="s">
        <v>98</v>
      </c>
      <c r="B109" s="108" t="s">
        <v>87</v>
      </c>
      <c r="C109" s="108" t="s">
        <v>140</v>
      </c>
      <c r="D109" s="108">
        <v>13</v>
      </c>
      <c r="E109" s="108">
        <v>0</v>
      </c>
      <c r="F109" s="107" t="s">
        <v>85</v>
      </c>
      <c r="G109" s="108" t="s">
        <v>144</v>
      </c>
      <c r="H109" s="108">
        <v>244</v>
      </c>
      <c r="I109" s="10">
        <f>'Приложение 3'!J110</f>
        <v>377.4</v>
      </c>
      <c r="J109" s="10">
        <f>'Приложение 3'!K110</f>
        <v>382.9</v>
      </c>
      <c r="K109" s="10">
        <f>'Приложение 3'!L110</f>
        <v>406.1</v>
      </c>
    </row>
    <row r="110" spans="1:11" x14ac:dyDescent="0.2">
      <c r="A110" s="92" t="s">
        <v>146</v>
      </c>
      <c r="B110" s="94" t="s">
        <v>147</v>
      </c>
      <c r="C110" s="94"/>
      <c r="D110" s="94"/>
      <c r="E110" s="94"/>
      <c r="F110" s="94"/>
      <c r="G110" s="94"/>
      <c r="H110" s="101"/>
      <c r="I110" s="7">
        <f>'Приложение 3'!J111</f>
        <v>70</v>
      </c>
      <c r="J110" s="7">
        <f>'Приложение 3'!K111</f>
        <v>31</v>
      </c>
      <c r="K110" s="7">
        <f>'Приложение 3'!L111</f>
        <v>31</v>
      </c>
    </row>
    <row r="111" spans="1:11" x14ac:dyDescent="0.2">
      <c r="A111" s="95" t="s">
        <v>148</v>
      </c>
      <c r="B111" s="96" t="s">
        <v>147</v>
      </c>
      <c r="C111" s="96" t="s">
        <v>136</v>
      </c>
      <c r="D111" s="96"/>
      <c r="E111" s="96"/>
      <c r="F111" s="96"/>
      <c r="G111" s="97"/>
      <c r="H111" s="97"/>
      <c r="I111" s="10">
        <f>'Приложение 3'!J112</f>
        <v>70</v>
      </c>
      <c r="J111" s="10">
        <f>'Приложение 3'!K112</f>
        <v>31</v>
      </c>
      <c r="K111" s="10">
        <f>'Приложение 3'!L112</f>
        <v>31</v>
      </c>
    </row>
    <row r="112" spans="1:11" ht="22.5" x14ac:dyDescent="0.2">
      <c r="A112" s="95" t="s">
        <v>114</v>
      </c>
      <c r="B112" s="96" t="s">
        <v>147</v>
      </c>
      <c r="C112" s="96" t="s">
        <v>136</v>
      </c>
      <c r="D112" s="96" t="s">
        <v>149</v>
      </c>
      <c r="E112" s="96">
        <v>0</v>
      </c>
      <c r="F112" s="96"/>
      <c r="G112" s="97"/>
      <c r="H112" s="97"/>
      <c r="I112" s="10">
        <f>'Приложение 3'!J113</f>
        <v>70</v>
      </c>
      <c r="J112" s="10">
        <f>'Приложение 3'!K113</f>
        <v>31</v>
      </c>
      <c r="K112" s="10">
        <f>'Приложение 3'!L113</f>
        <v>31</v>
      </c>
    </row>
    <row r="113" spans="1:11" ht="33.75" x14ac:dyDescent="0.2">
      <c r="A113" s="95" t="s">
        <v>116</v>
      </c>
      <c r="B113" s="96" t="s">
        <v>147</v>
      </c>
      <c r="C113" s="96" t="s">
        <v>136</v>
      </c>
      <c r="D113" s="96" t="s">
        <v>149</v>
      </c>
      <c r="E113" s="96">
        <v>0</v>
      </c>
      <c r="F113" s="96" t="s">
        <v>85</v>
      </c>
      <c r="G113" s="97"/>
      <c r="H113" s="97"/>
      <c r="I113" s="10">
        <f>'Приложение 3'!J114</f>
        <v>70</v>
      </c>
      <c r="J113" s="10">
        <f>'Приложение 3'!K114</f>
        <v>31</v>
      </c>
      <c r="K113" s="10">
        <f>'Приложение 3'!L114</f>
        <v>31</v>
      </c>
    </row>
    <row r="114" spans="1:11" ht="22.5" x14ac:dyDescent="0.2">
      <c r="A114" s="95" t="s">
        <v>150</v>
      </c>
      <c r="B114" s="96" t="s">
        <v>147</v>
      </c>
      <c r="C114" s="96" t="s">
        <v>136</v>
      </c>
      <c r="D114" s="96" t="s">
        <v>149</v>
      </c>
      <c r="E114" s="96">
        <v>0</v>
      </c>
      <c r="F114" s="96" t="s">
        <v>85</v>
      </c>
      <c r="G114" s="97">
        <v>43000</v>
      </c>
      <c r="H114" s="97"/>
      <c r="I114" s="10">
        <f>'Приложение 3'!J115</f>
        <v>70</v>
      </c>
      <c r="J114" s="10">
        <f>'Приложение 3'!K115</f>
        <v>31</v>
      </c>
      <c r="K114" s="10">
        <f>'Приложение 3'!L115</f>
        <v>31</v>
      </c>
    </row>
    <row r="115" spans="1:11" x14ac:dyDescent="0.2">
      <c r="A115" s="95" t="s">
        <v>151</v>
      </c>
      <c r="B115" s="96" t="s">
        <v>147</v>
      </c>
      <c r="C115" s="96" t="s">
        <v>136</v>
      </c>
      <c r="D115" s="96" t="s">
        <v>149</v>
      </c>
      <c r="E115" s="96">
        <v>0</v>
      </c>
      <c r="F115" s="96" t="s">
        <v>85</v>
      </c>
      <c r="G115" s="97" t="s">
        <v>152</v>
      </c>
      <c r="H115" s="97"/>
      <c r="I115" s="10">
        <f>'Приложение 3'!J116</f>
        <v>70</v>
      </c>
      <c r="J115" s="10">
        <f>'Приложение 3'!K116</f>
        <v>31</v>
      </c>
      <c r="K115" s="10">
        <f>'Приложение 3'!L116</f>
        <v>31</v>
      </c>
    </row>
    <row r="116" spans="1:11" ht="22.5" x14ac:dyDescent="0.2">
      <c r="A116" s="95" t="s">
        <v>96</v>
      </c>
      <c r="B116" s="96" t="s">
        <v>147</v>
      </c>
      <c r="C116" s="96" t="s">
        <v>136</v>
      </c>
      <c r="D116" s="96" t="s">
        <v>149</v>
      </c>
      <c r="E116" s="96">
        <v>0</v>
      </c>
      <c r="F116" s="96" t="s">
        <v>85</v>
      </c>
      <c r="G116" s="97" t="s">
        <v>152</v>
      </c>
      <c r="H116" s="97">
        <v>200</v>
      </c>
      <c r="I116" s="10">
        <f>'Приложение 3'!J117</f>
        <v>70</v>
      </c>
      <c r="J116" s="10">
        <f>'Приложение 3'!K117</f>
        <v>31</v>
      </c>
      <c r="K116" s="10">
        <f>'Приложение 3'!L117</f>
        <v>31</v>
      </c>
    </row>
    <row r="117" spans="1:11" ht="33.75" x14ac:dyDescent="0.2">
      <c r="A117" s="95" t="s">
        <v>97</v>
      </c>
      <c r="B117" s="96" t="s">
        <v>147</v>
      </c>
      <c r="C117" s="96" t="s">
        <v>136</v>
      </c>
      <c r="D117" s="96" t="s">
        <v>149</v>
      </c>
      <c r="E117" s="96">
        <v>0</v>
      </c>
      <c r="F117" s="96" t="s">
        <v>85</v>
      </c>
      <c r="G117" s="97" t="s">
        <v>152</v>
      </c>
      <c r="H117" s="97">
        <v>240</v>
      </c>
      <c r="I117" s="10">
        <f>'Приложение 3'!J118</f>
        <v>70</v>
      </c>
      <c r="J117" s="10">
        <f>'Приложение 3'!K118</f>
        <v>31</v>
      </c>
      <c r="K117" s="10">
        <f>'Приложение 3'!L118</f>
        <v>31</v>
      </c>
    </row>
    <row r="118" spans="1:11" x14ac:dyDescent="0.2">
      <c r="A118" s="106" t="s">
        <v>98</v>
      </c>
      <c r="B118" s="107" t="s">
        <v>147</v>
      </c>
      <c r="C118" s="107" t="s">
        <v>136</v>
      </c>
      <c r="D118" s="107" t="s">
        <v>149</v>
      </c>
      <c r="E118" s="107">
        <v>0</v>
      </c>
      <c r="F118" s="107" t="s">
        <v>85</v>
      </c>
      <c r="G118" s="108" t="s">
        <v>152</v>
      </c>
      <c r="H118" s="108">
        <v>244</v>
      </c>
      <c r="I118" s="10">
        <f>'Приложение 3'!J119</f>
        <v>10</v>
      </c>
      <c r="J118" s="10">
        <f>'Приложение 3'!K119</f>
        <v>0</v>
      </c>
      <c r="K118" s="10">
        <f>'Приложение 3'!L119</f>
        <v>0</v>
      </c>
    </row>
    <row r="119" spans="1:11" x14ac:dyDescent="0.2">
      <c r="A119" s="109" t="s">
        <v>100</v>
      </c>
      <c r="B119" s="107" t="s">
        <v>147</v>
      </c>
      <c r="C119" s="107" t="s">
        <v>136</v>
      </c>
      <c r="D119" s="107" t="s">
        <v>149</v>
      </c>
      <c r="E119" s="107">
        <v>0</v>
      </c>
      <c r="F119" s="107" t="s">
        <v>85</v>
      </c>
      <c r="G119" s="108" t="s">
        <v>152</v>
      </c>
      <c r="H119" s="108">
        <v>247</v>
      </c>
      <c r="I119" s="10">
        <f>'Приложение 3'!J120</f>
        <v>60</v>
      </c>
      <c r="J119" s="10">
        <f>'Приложение 3'!K120</f>
        <v>31</v>
      </c>
      <c r="K119" s="10">
        <f>'Приложение 3'!L120</f>
        <v>31</v>
      </c>
    </row>
    <row r="120" spans="1:11" ht="22.5" x14ac:dyDescent="0.2">
      <c r="A120" s="95" t="s">
        <v>153</v>
      </c>
      <c r="B120" s="96" t="s">
        <v>147</v>
      </c>
      <c r="C120" s="96" t="s">
        <v>136</v>
      </c>
      <c r="D120" s="96" t="s">
        <v>149</v>
      </c>
      <c r="E120" s="96">
        <v>0</v>
      </c>
      <c r="F120" s="96" t="s">
        <v>134</v>
      </c>
      <c r="G120" s="97"/>
      <c r="H120" s="97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2.5" x14ac:dyDescent="0.2">
      <c r="A121" s="95" t="s">
        <v>150</v>
      </c>
      <c r="B121" s="96" t="s">
        <v>147</v>
      </c>
      <c r="C121" s="96" t="s">
        <v>136</v>
      </c>
      <c r="D121" s="96" t="s">
        <v>149</v>
      </c>
      <c r="E121" s="96">
        <v>0</v>
      </c>
      <c r="F121" s="96" t="s">
        <v>134</v>
      </c>
      <c r="G121" s="97">
        <v>43000</v>
      </c>
      <c r="H121" s="97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95" t="s">
        <v>154</v>
      </c>
      <c r="B122" s="96" t="s">
        <v>147</v>
      </c>
      <c r="C122" s="96" t="s">
        <v>136</v>
      </c>
      <c r="D122" s="96" t="s">
        <v>149</v>
      </c>
      <c r="E122" s="96">
        <v>0</v>
      </c>
      <c r="F122" s="96" t="s">
        <v>134</v>
      </c>
      <c r="G122" s="97" t="s">
        <v>155</v>
      </c>
      <c r="H122" s="97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5" t="s">
        <v>96</v>
      </c>
      <c r="B123" s="96" t="s">
        <v>147</v>
      </c>
      <c r="C123" s="96" t="s">
        <v>136</v>
      </c>
      <c r="D123" s="96" t="s">
        <v>149</v>
      </c>
      <c r="E123" s="96">
        <v>0</v>
      </c>
      <c r="F123" s="96" t="s">
        <v>134</v>
      </c>
      <c r="G123" s="97" t="s">
        <v>155</v>
      </c>
      <c r="H123" s="97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33.75" x14ac:dyDescent="0.2">
      <c r="A124" s="95" t="s">
        <v>97</v>
      </c>
      <c r="B124" s="96" t="s">
        <v>147</v>
      </c>
      <c r="C124" s="96" t="s">
        <v>136</v>
      </c>
      <c r="D124" s="96" t="s">
        <v>149</v>
      </c>
      <c r="E124" s="96">
        <v>0</v>
      </c>
      <c r="F124" s="96" t="s">
        <v>134</v>
      </c>
      <c r="G124" s="97" t="s">
        <v>155</v>
      </c>
      <c r="H124" s="97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106" t="s">
        <v>98</v>
      </c>
      <c r="B125" s="107" t="s">
        <v>147</v>
      </c>
      <c r="C125" s="107" t="s">
        <v>136</v>
      </c>
      <c r="D125" s="107" t="s">
        <v>149</v>
      </c>
      <c r="E125" s="107">
        <v>0</v>
      </c>
      <c r="F125" s="107" t="s">
        <v>134</v>
      </c>
      <c r="G125" s="108" t="s">
        <v>155</v>
      </c>
      <c r="H125" s="108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5" t="s">
        <v>156</v>
      </c>
      <c r="B126" s="96" t="s">
        <v>147</v>
      </c>
      <c r="C126" s="96" t="s">
        <v>136</v>
      </c>
      <c r="D126" s="96" t="s">
        <v>149</v>
      </c>
      <c r="E126" s="96">
        <v>0</v>
      </c>
      <c r="F126" s="96" t="s">
        <v>136</v>
      </c>
      <c r="G126" s="97"/>
      <c r="H126" s="97"/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22.5" x14ac:dyDescent="0.2">
      <c r="A127" s="95" t="s">
        <v>150</v>
      </c>
      <c r="B127" s="96" t="s">
        <v>147</v>
      </c>
      <c r="C127" s="96" t="s">
        <v>136</v>
      </c>
      <c r="D127" s="96" t="s">
        <v>149</v>
      </c>
      <c r="E127" s="96">
        <v>0</v>
      </c>
      <c r="F127" s="96" t="s">
        <v>136</v>
      </c>
      <c r="G127" s="97">
        <v>43000</v>
      </c>
      <c r="H127" s="97"/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5" t="s">
        <v>157</v>
      </c>
      <c r="B128" s="96" t="s">
        <v>147</v>
      </c>
      <c r="C128" s="96" t="s">
        <v>136</v>
      </c>
      <c r="D128" s="96" t="s">
        <v>149</v>
      </c>
      <c r="E128" s="96">
        <v>0</v>
      </c>
      <c r="F128" s="96" t="s">
        <v>136</v>
      </c>
      <c r="G128" s="97" t="s">
        <v>158</v>
      </c>
      <c r="H128" s="97"/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5" t="s">
        <v>96</v>
      </c>
      <c r="B129" s="96" t="s">
        <v>147</v>
      </c>
      <c r="C129" s="96" t="s">
        <v>136</v>
      </c>
      <c r="D129" s="96" t="s">
        <v>149</v>
      </c>
      <c r="E129" s="96">
        <v>0</v>
      </c>
      <c r="F129" s="96" t="s">
        <v>136</v>
      </c>
      <c r="G129" s="97" t="s">
        <v>158</v>
      </c>
      <c r="H129" s="97">
        <v>200</v>
      </c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33.75" x14ac:dyDescent="0.2">
      <c r="A130" s="95" t="s">
        <v>97</v>
      </c>
      <c r="B130" s="96" t="s">
        <v>147</v>
      </c>
      <c r="C130" s="96" t="s">
        <v>136</v>
      </c>
      <c r="D130" s="96" t="s">
        <v>149</v>
      </c>
      <c r="E130" s="96">
        <v>0</v>
      </c>
      <c r="F130" s="96" t="s">
        <v>136</v>
      </c>
      <c r="G130" s="97" t="s">
        <v>158</v>
      </c>
      <c r="H130" s="97">
        <v>240</v>
      </c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106" t="s">
        <v>98</v>
      </c>
      <c r="B131" s="107" t="s">
        <v>147</v>
      </c>
      <c r="C131" s="107" t="s">
        <v>136</v>
      </c>
      <c r="D131" s="107" t="s">
        <v>149</v>
      </c>
      <c r="E131" s="107">
        <v>0</v>
      </c>
      <c r="F131" s="107" t="s">
        <v>136</v>
      </c>
      <c r="G131" s="108" t="s">
        <v>158</v>
      </c>
      <c r="H131" s="108">
        <v>244</v>
      </c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33.75" x14ac:dyDescent="0.2">
      <c r="A132" s="95" t="s">
        <v>159</v>
      </c>
      <c r="B132" s="96" t="s">
        <v>147</v>
      </c>
      <c r="C132" s="96" t="s">
        <v>136</v>
      </c>
      <c r="D132" s="96" t="s">
        <v>149</v>
      </c>
      <c r="E132" s="96">
        <v>0</v>
      </c>
      <c r="F132" s="96" t="s">
        <v>87</v>
      </c>
      <c r="G132" s="97"/>
      <c r="H132" s="97"/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22.5" x14ac:dyDescent="0.2">
      <c r="A133" s="95" t="s">
        <v>150</v>
      </c>
      <c r="B133" s="96" t="s">
        <v>147</v>
      </c>
      <c r="C133" s="96" t="s">
        <v>136</v>
      </c>
      <c r="D133" s="96" t="s">
        <v>149</v>
      </c>
      <c r="E133" s="96">
        <v>0</v>
      </c>
      <c r="F133" s="96" t="s">
        <v>87</v>
      </c>
      <c r="G133" s="97">
        <v>43000</v>
      </c>
      <c r="H133" s="97"/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95" t="s">
        <v>191</v>
      </c>
      <c r="B134" s="96" t="s">
        <v>147</v>
      </c>
      <c r="C134" s="96" t="s">
        <v>136</v>
      </c>
      <c r="D134" s="96" t="s">
        <v>149</v>
      </c>
      <c r="E134" s="96">
        <v>0</v>
      </c>
      <c r="F134" s="96" t="s">
        <v>87</v>
      </c>
      <c r="G134" s="97" t="s">
        <v>160</v>
      </c>
      <c r="H134" s="97"/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2.5" x14ac:dyDescent="0.2">
      <c r="A135" s="95" t="s">
        <v>96</v>
      </c>
      <c r="B135" s="96" t="s">
        <v>147</v>
      </c>
      <c r="C135" s="96" t="s">
        <v>136</v>
      </c>
      <c r="D135" s="96" t="s">
        <v>149</v>
      </c>
      <c r="E135" s="96">
        <v>0</v>
      </c>
      <c r="F135" s="96" t="s">
        <v>87</v>
      </c>
      <c r="G135" s="97" t="s">
        <v>160</v>
      </c>
      <c r="H135" s="97">
        <v>200</v>
      </c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33.75" x14ac:dyDescent="0.2">
      <c r="A136" s="95" t="s">
        <v>97</v>
      </c>
      <c r="B136" s="96" t="s">
        <v>147</v>
      </c>
      <c r="C136" s="96" t="s">
        <v>136</v>
      </c>
      <c r="D136" s="96" t="s">
        <v>149</v>
      </c>
      <c r="E136" s="96">
        <v>0</v>
      </c>
      <c r="F136" s="96" t="s">
        <v>87</v>
      </c>
      <c r="G136" s="97" t="s">
        <v>160</v>
      </c>
      <c r="H136" s="97">
        <v>240</v>
      </c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106" t="s">
        <v>98</v>
      </c>
      <c r="B137" s="107" t="s">
        <v>147</v>
      </c>
      <c r="C137" s="107" t="s">
        <v>136</v>
      </c>
      <c r="D137" s="107" t="s">
        <v>149</v>
      </c>
      <c r="E137" s="107">
        <v>0</v>
      </c>
      <c r="F137" s="107" t="s">
        <v>87</v>
      </c>
      <c r="G137" s="108" t="s">
        <v>160</v>
      </c>
      <c r="H137" s="108">
        <v>244</v>
      </c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95" t="s">
        <v>161</v>
      </c>
      <c r="B138" s="96" t="s">
        <v>147</v>
      </c>
      <c r="C138" s="96" t="s">
        <v>136</v>
      </c>
      <c r="D138" s="96" t="s">
        <v>149</v>
      </c>
      <c r="E138" s="96" t="s">
        <v>88</v>
      </c>
      <c r="F138" s="96" t="s">
        <v>147</v>
      </c>
      <c r="G138" s="97"/>
      <c r="H138" s="97"/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95" t="s">
        <v>117</v>
      </c>
      <c r="B139" s="96" t="s">
        <v>147</v>
      </c>
      <c r="C139" s="96" t="s">
        <v>136</v>
      </c>
      <c r="D139" s="96" t="s">
        <v>149</v>
      </c>
      <c r="E139" s="96">
        <v>0</v>
      </c>
      <c r="F139" s="96" t="s">
        <v>147</v>
      </c>
      <c r="G139" s="97">
        <v>44100</v>
      </c>
      <c r="H139" s="97"/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ht="90" x14ac:dyDescent="0.2">
      <c r="A140" s="161" t="s">
        <v>162</v>
      </c>
      <c r="B140" s="96" t="s">
        <v>147</v>
      </c>
      <c r="C140" s="96" t="s">
        <v>136</v>
      </c>
      <c r="D140" s="96" t="s">
        <v>149</v>
      </c>
      <c r="E140" s="96">
        <v>0</v>
      </c>
      <c r="F140" s="96" t="s">
        <v>147</v>
      </c>
      <c r="G140" s="97" t="s">
        <v>163</v>
      </c>
      <c r="H140" s="97"/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95" t="s">
        <v>96</v>
      </c>
      <c r="B141" s="96" t="s">
        <v>147</v>
      </c>
      <c r="C141" s="96" t="s">
        <v>136</v>
      </c>
      <c r="D141" s="96" t="s">
        <v>149</v>
      </c>
      <c r="E141" s="96">
        <v>0</v>
      </c>
      <c r="F141" s="96" t="s">
        <v>147</v>
      </c>
      <c r="G141" s="97">
        <v>44104</v>
      </c>
      <c r="H141" s="97">
        <v>200</v>
      </c>
      <c r="I141" s="10">
        <f>'Приложение 3'!J142</f>
        <v>0</v>
      </c>
      <c r="J141" s="10">
        <f>'Приложение 3'!K142</f>
        <v>0</v>
      </c>
      <c r="K141" s="10">
        <f>'Приложение 3'!L142</f>
        <v>0</v>
      </c>
    </row>
    <row r="142" spans="1:11" ht="33.75" x14ac:dyDescent="0.2">
      <c r="A142" s="95" t="s">
        <v>97</v>
      </c>
      <c r="B142" s="96" t="s">
        <v>147</v>
      </c>
      <c r="C142" s="96" t="s">
        <v>136</v>
      </c>
      <c r="D142" s="96" t="s">
        <v>149</v>
      </c>
      <c r="E142" s="96">
        <v>0</v>
      </c>
      <c r="F142" s="96" t="s">
        <v>147</v>
      </c>
      <c r="G142" s="97" t="s">
        <v>163</v>
      </c>
      <c r="H142" s="97">
        <v>240</v>
      </c>
      <c r="I142" s="10">
        <f>'Приложение 3'!J143</f>
        <v>0</v>
      </c>
      <c r="J142" s="10">
        <f>'Приложение 3'!K143</f>
        <v>0</v>
      </c>
      <c r="K142" s="10">
        <f>'Приложение 3'!L143</f>
        <v>0</v>
      </c>
    </row>
    <row r="143" spans="1:11" x14ac:dyDescent="0.2">
      <c r="A143" s="106" t="s">
        <v>98</v>
      </c>
      <c r="B143" s="107" t="s">
        <v>147</v>
      </c>
      <c r="C143" s="107" t="s">
        <v>136</v>
      </c>
      <c r="D143" s="107" t="s">
        <v>149</v>
      </c>
      <c r="E143" s="107">
        <v>0</v>
      </c>
      <c r="F143" s="107" t="s">
        <v>147</v>
      </c>
      <c r="G143" s="108" t="s">
        <v>163</v>
      </c>
      <c r="H143" s="108">
        <v>244</v>
      </c>
      <c r="I143" s="10">
        <f>'Приложение 3'!J144</f>
        <v>0</v>
      </c>
      <c r="J143" s="10">
        <f>'Приложение 3'!K144</f>
        <v>0</v>
      </c>
      <c r="K143" s="10">
        <f>'Приложение 3'!L144</f>
        <v>0</v>
      </c>
    </row>
    <row r="144" spans="1:11" x14ac:dyDescent="0.2">
      <c r="A144" s="92" t="s">
        <v>164</v>
      </c>
      <c r="B144" s="94" t="s">
        <v>165</v>
      </c>
      <c r="C144" s="94"/>
      <c r="D144" s="94"/>
      <c r="E144" s="94"/>
      <c r="F144" s="94"/>
      <c r="G144" s="94"/>
      <c r="H144" s="94"/>
      <c r="I144" s="7">
        <f>'Приложение 3'!J145</f>
        <v>0</v>
      </c>
      <c r="J144" s="7">
        <f>'Приложение 3'!K145</f>
        <v>0</v>
      </c>
      <c r="K144" s="7">
        <f>'Приложение 3'!L145</f>
        <v>0</v>
      </c>
    </row>
    <row r="145" spans="1:11" ht="22.5" x14ac:dyDescent="0.2">
      <c r="A145" s="95" t="s">
        <v>166</v>
      </c>
      <c r="B145" s="97" t="s">
        <v>165</v>
      </c>
      <c r="C145" s="97" t="s">
        <v>136</v>
      </c>
      <c r="D145" s="97"/>
      <c r="E145" s="97"/>
      <c r="F145" s="97"/>
      <c r="G145" s="97"/>
      <c r="H145" s="97"/>
      <c r="I145" s="10">
        <f>'Приложение 3'!J146</f>
        <v>0</v>
      </c>
      <c r="J145" s="10">
        <f>'Приложение 3'!K146</f>
        <v>0</v>
      </c>
      <c r="K145" s="10">
        <f>'Приложение 3'!L146</f>
        <v>0</v>
      </c>
    </row>
    <row r="146" spans="1:11" ht="22.5" x14ac:dyDescent="0.2">
      <c r="A146" s="95" t="s">
        <v>114</v>
      </c>
      <c r="B146" s="97" t="s">
        <v>165</v>
      </c>
      <c r="C146" s="97" t="s">
        <v>136</v>
      </c>
      <c r="D146" s="97" t="s">
        <v>111</v>
      </c>
      <c r="E146" s="97"/>
      <c r="F146" s="97"/>
      <c r="G146" s="97"/>
      <c r="H146" s="97"/>
      <c r="I146" s="10">
        <f>'Приложение 3'!J147</f>
        <v>0</v>
      </c>
      <c r="J146" s="10">
        <f>'Приложение 3'!K147</f>
        <v>0</v>
      </c>
      <c r="K146" s="10">
        <f>'Приложение 3'!L147</f>
        <v>0</v>
      </c>
    </row>
    <row r="147" spans="1:11" ht="33.75" x14ac:dyDescent="0.2">
      <c r="A147" s="95" t="s">
        <v>116</v>
      </c>
      <c r="B147" s="97" t="s">
        <v>165</v>
      </c>
      <c r="C147" s="97" t="s">
        <v>136</v>
      </c>
      <c r="D147" s="97" t="s">
        <v>111</v>
      </c>
      <c r="E147" s="97" t="s">
        <v>8</v>
      </c>
      <c r="F147" s="97"/>
      <c r="G147" s="97"/>
      <c r="H147" s="97"/>
      <c r="I147" s="10">
        <f>'Приложение 3'!J148</f>
        <v>0</v>
      </c>
      <c r="J147" s="10">
        <f>'Приложение 3'!K148</f>
        <v>0</v>
      </c>
      <c r="K147" s="10">
        <f>'Приложение 3'!L148</f>
        <v>0</v>
      </c>
    </row>
    <row r="148" spans="1:11" ht="33.75" x14ac:dyDescent="0.2">
      <c r="A148" s="95" t="s">
        <v>167</v>
      </c>
      <c r="B148" s="97" t="s">
        <v>165</v>
      </c>
      <c r="C148" s="97" t="s">
        <v>136</v>
      </c>
      <c r="D148" s="97" t="s">
        <v>111</v>
      </c>
      <c r="E148" s="97" t="s">
        <v>8</v>
      </c>
      <c r="F148" s="96" t="s">
        <v>134</v>
      </c>
      <c r="G148" s="97"/>
      <c r="H148" s="97"/>
      <c r="I148" s="10">
        <f>'Приложение 3'!J149</f>
        <v>0</v>
      </c>
      <c r="J148" s="10">
        <f>'Приложение 3'!K149</f>
        <v>0</v>
      </c>
      <c r="K148" s="10">
        <f>'Приложение 3'!L149</f>
        <v>0</v>
      </c>
    </row>
    <row r="149" spans="1:11" ht="33.75" x14ac:dyDescent="0.2">
      <c r="A149" s="95" t="s">
        <v>117</v>
      </c>
      <c r="B149" s="97" t="s">
        <v>165</v>
      </c>
      <c r="C149" s="97" t="s">
        <v>136</v>
      </c>
      <c r="D149" s="97" t="s">
        <v>111</v>
      </c>
      <c r="E149" s="97" t="s">
        <v>8</v>
      </c>
      <c r="F149" s="96" t="s">
        <v>134</v>
      </c>
      <c r="G149" s="97">
        <v>44100</v>
      </c>
      <c r="H149" s="97"/>
      <c r="I149" s="10">
        <f>'Приложение 3'!J150</f>
        <v>0</v>
      </c>
      <c r="J149" s="10">
        <f>'Приложение 3'!K150</f>
        <v>0</v>
      </c>
      <c r="K149" s="10">
        <f>'Приложение 3'!L150</f>
        <v>0</v>
      </c>
    </row>
    <row r="150" spans="1:11" ht="56.25" x14ac:dyDescent="0.2">
      <c r="A150" s="95" t="s">
        <v>168</v>
      </c>
      <c r="B150" s="97" t="s">
        <v>165</v>
      </c>
      <c r="C150" s="97" t="s">
        <v>136</v>
      </c>
      <c r="D150" s="97" t="s">
        <v>111</v>
      </c>
      <c r="E150" s="97" t="s">
        <v>8</v>
      </c>
      <c r="F150" s="96" t="s">
        <v>134</v>
      </c>
      <c r="G150" s="97" t="s">
        <v>169</v>
      </c>
      <c r="H150" s="97"/>
      <c r="I150" s="10">
        <f>'Приложение 3'!J151</f>
        <v>0</v>
      </c>
      <c r="J150" s="10">
        <f>'Приложение 3'!K151</f>
        <v>0</v>
      </c>
      <c r="K150" s="10">
        <f>'Приложение 3'!L151</f>
        <v>0</v>
      </c>
    </row>
    <row r="151" spans="1:11" ht="22.5" x14ac:dyDescent="0.2">
      <c r="A151" s="95" t="s">
        <v>96</v>
      </c>
      <c r="B151" s="97" t="s">
        <v>165</v>
      </c>
      <c r="C151" s="97" t="s">
        <v>136</v>
      </c>
      <c r="D151" s="97" t="s">
        <v>111</v>
      </c>
      <c r="E151" s="97" t="s">
        <v>8</v>
      </c>
      <c r="F151" s="96" t="s">
        <v>134</v>
      </c>
      <c r="G151" s="97">
        <v>44106</v>
      </c>
      <c r="H151" s="97">
        <v>200</v>
      </c>
      <c r="I151" s="10">
        <f>'Приложение 3'!J152</f>
        <v>0</v>
      </c>
      <c r="J151" s="10">
        <f>'Приложение 3'!K152</f>
        <v>0</v>
      </c>
      <c r="K151" s="10">
        <f>'Приложение 3'!L152</f>
        <v>0</v>
      </c>
    </row>
    <row r="152" spans="1:11" ht="33.75" x14ac:dyDescent="0.2">
      <c r="A152" s="95" t="s">
        <v>97</v>
      </c>
      <c r="B152" s="97" t="s">
        <v>165</v>
      </c>
      <c r="C152" s="97" t="s">
        <v>136</v>
      </c>
      <c r="D152" s="97" t="s">
        <v>111</v>
      </c>
      <c r="E152" s="97" t="s">
        <v>8</v>
      </c>
      <c r="F152" s="96" t="s">
        <v>134</v>
      </c>
      <c r="G152" s="97" t="s">
        <v>169</v>
      </c>
      <c r="H152" s="97">
        <v>240</v>
      </c>
      <c r="I152" s="10">
        <f>'Приложение 3'!J153</f>
        <v>0</v>
      </c>
      <c r="J152" s="10">
        <f>'Приложение 3'!K153</f>
        <v>0</v>
      </c>
      <c r="K152" s="10">
        <f>'Приложение 3'!L153</f>
        <v>0</v>
      </c>
    </row>
    <row r="153" spans="1:11" x14ac:dyDescent="0.2">
      <c r="A153" s="106" t="s">
        <v>98</v>
      </c>
      <c r="B153" s="108" t="s">
        <v>165</v>
      </c>
      <c r="C153" s="108" t="s">
        <v>136</v>
      </c>
      <c r="D153" s="108" t="s">
        <v>111</v>
      </c>
      <c r="E153" s="108" t="s">
        <v>8</v>
      </c>
      <c r="F153" s="107" t="s">
        <v>134</v>
      </c>
      <c r="G153" s="108" t="s">
        <v>169</v>
      </c>
      <c r="H153" s="108">
        <v>244</v>
      </c>
      <c r="I153" s="10">
        <f>'Приложение 3'!J154</f>
        <v>0</v>
      </c>
      <c r="J153" s="10">
        <f>'Приложение 3'!K154</f>
        <v>0</v>
      </c>
      <c r="K153" s="10">
        <f>'Приложение 3'!L154</f>
        <v>0</v>
      </c>
    </row>
    <row r="154" spans="1:11" x14ac:dyDescent="0.2">
      <c r="A154" s="92" t="s">
        <v>170</v>
      </c>
      <c r="B154" s="94" t="s">
        <v>17</v>
      </c>
      <c r="C154" s="94"/>
      <c r="D154" s="94"/>
      <c r="E154" s="94"/>
      <c r="F154" s="94"/>
      <c r="G154" s="94"/>
      <c r="H154" s="94"/>
      <c r="I154" s="7">
        <f>'Приложение 3'!J155</f>
        <v>71.099999999999994</v>
      </c>
      <c r="J154" s="7">
        <f>'Приложение 3'!K155</f>
        <v>73.2</v>
      </c>
      <c r="K154" s="7">
        <f>'Приложение 3'!L155</f>
        <v>75.400000000000006</v>
      </c>
    </row>
    <row r="155" spans="1:11" x14ac:dyDescent="0.2">
      <c r="A155" s="95" t="s">
        <v>171</v>
      </c>
      <c r="B155" s="97" t="s">
        <v>17</v>
      </c>
      <c r="C155" s="97" t="s">
        <v>85</v>
      </c>
      <c r="D155" s="97"/>
      <c r="E155" s="97"/>
      <c r="F155" s="97"/>
      <c r="G155" s="97"/>
      <c r="H155" s="97"/>
      <c r="I155" s="10">
        <f>'Приложение 3'!J156</f>
        <v>71.099999999999994</v>
      </c>
      <c r="J155" s="10">
        <f>'Приложение 3'!K156</f>
        <v>73.2</v>
      </c>
      <c r="K155" s="10">
        <f>'Приложение 3'!L156</f>
        <v>75.400000000000006</v>
      </c>
    </row>
    <row r="156" spans="1:11" ht="22.5" x14ac:dyDescent="0.2">
      <c r="A156" s="95" t="s">
        <v>114</v>
      </c>
      <c r="B156" s="97" t="s">
        <v>17</v>
      </c>
      <c r="C156" s="97" t="s">
        <v>85</v>
      </c>
      <c r="D156" s="97">
        <v>89</v>
      </c>
      <c r="E156" s="97"/>
      <c r="F156" s="97"/>
      <c r="G156" s="97" t="s">
        <v>0</v>
      </c>
      <c r="H156" s="97" t="s">
        <v>0</v>
      </c>
      <c r="I156" s="10">
        <f>'Приложение 3'!J157</f>
        <v>71.099999999999994</v>
      </c>
      <c r="J156" s="10">
        <f>'Приложение 3'!K157</f>
        <v>73.2</v>
      </c>
      <c r="K156" s="10">
        <f>'Приложение 3'!L157</f>
        <v>75.400000000000006</v>
      </c>
    </row>
    <row r="157" spans="1:11" ht="33.75" x14ac:dyDescent="0.2">
      <c r="A157" s="95" t="s">
        <v>116</v>
      </c>
      <c r="B157" s="97" t="s">
        <v>17</v>
      </c>
      <c r="C157" s="97" t="s">
        <v>85</v>
      </c>
      <c r="D157" s="97">
        <v>89</v>
      </c>
      <c r="E157" s="97">
        <v>1</v>
      </c>
      <c r="F157" s="97" t="s">
        <v>118</v>
      </c>
      <c r="G157" s="97"/>
      <c r="H157" s="100"/>
      <c r="I157" s="10">
        <f>'Приложение 3'!J158</f>
        <v>71.099999999999994</v>
      </c>
      <c r="J157" s="10">
        <f>'Приложение 3'!K158</f>
        <v>73.2</v>
      </c>
      <c r="K157" s="10">
        <f>'Приложение 3'!L158</f>
        <v>75.400000000000006</v>
      </c>
    </row>
    <row r="158" spans="1:11" ht="22.5" x14ac:dyDescent="0.2">
      <c r="A158" s="95" t="s">
        <v>172</v>
      </c>
      <c r="B158" s="97" t="s">
        <v>17</v>
      </c>
      <c r="C158" s="97" t="s">
        <v>85</v>
      </c>
      <c r="D158" s="97">
        <v>89</v>
      </c>
      <c r="E158" s="97">
        <v>1</v>
      </c>
      <c r="F158" s="97" t="s">
        <v>118</v>
      </c>
      <c r="G158" s="97" t="s">
        <v>173</v>
      </c>
      <c r="H158" s="97" t="s">
        <v>0</v>
      </c>
      <c r="I158" s="10">
        <f>'Приложение 3'!J159</f>
        <v>71.099999999999994</v>
      </c>
      <c r="J158" s="10">
        <f>'Приложение 3'!K159</f>
        <v>73.2</v>
      </c>
      <c r="K158" s="10">
        <f>'Приложение 3'!L159</f>
        <v>75.400000000000006</v>
      </c>
    </row>
    <row r="159" spans="1:11" ht="22.5" x14ac:dyDescent="0.2">
      <c r="A159" s="95" t="s">
        <v>174</v>
      </c>
      <c r="B159" s="97" t="s">
        <v>17</v>
      </c>
      <c r="C159" s="97" t="s">
        <v>85</v>
      </c>
      <c r="D159" s="97">
        <v>89</v>
      </c>
      <c r="E159" s="97">
        <v>1</v>
      </c>
      <c r="F159" s="97" t="s">
        <v>118</v>
      </c>
      <c r="G159" s="97" t="s">
        <v>175</v>
      </c>
      <c r="H159" s="97" t="s">
        <v>0</v>
      </c>
      <c r="I159" s="10">
        <f>'Приложение 3'!J160</f>
        <v>71.099999999999994</v>
      </c>
      <c r="J159" s="10">
        <f>'Приложение 3'!K160</f>
        <v>73.2</v>
      </c>
      <c r="K159" s="10">
        <f>'Приложение 3'!L160</f>
        <v>75.400000000000006</v>
      </c>
    </row>
    <row r="160" spans="1:11" ht="22.5" x14ac:dyDescent="0.2">
      <c r="A160" s="95" t="s">
        <v>176</v>
      </c>
      <c r="B160" s="97" t="s">
        <v>17</v>
      </c>
      <c r="C160" s="97" t="s">
        <v>85</v>
      </c>
      <c r="D160" s="97">
        <v>89</v>
      </c>
      <c r="E160" s="97">
        <v>1</v>
      </c>
      <c r="F160" s="97" t="s">
        <v>118</v>
      </c>
      <c r="G160" s="97" t="s">
        <v>175</v>
      </c>
      <c r="H160" s="97">
        <v>300</v>
      </c>
      <c r="I160" s="10">
        <f>'Приложение 3'!J161</f>
        <v>71.099999999999994</v>
      </c>
      <c r="J160" s="10">
        <f>'Приложение 3'!K161</f>
        <v>73.2</v>
      </c>
      <c r="K160" s="10">
        <f>'Приложение 3'!L161</f>
        <v>75.400000000000006</v>
      </c>
    </row>
    <row r="161" spans="1:11" ht="22.5" x14ac:dyDescent="0.2">
      <c r="A161" s="95" t="s">
        <v>185</v>
      </c>
      <c r="B161" s="97" t="s">
        <v>17</v>
      </c>
      <c r="C161" s="97" t="s">
        <v>85</v>
      </c>
      <c r="D161" s="97">
        <v>89</v>
      </c>
      <c r="E161" s="97">
        <v>1</v>
      </c>
      <c r="F161" s="97" t="s">
        <v>118</v>
      </c>
      <c r="G161" s="97" t="s">
        <v>175</v>
      </c>
      <c r="H161" s="97">
        <v>310</v>
      </c>
      <c r="I161" s="10">
        <f>'Приложение 3'!J162</f>
        <v>71.099999999999994</v>
      </c>
      <c r="J161" s="10">
        <f>'Приложение 3'!K162</f>
        <v>73.2</v>
      </c>
      <c r="K161" s="10">
        <f>'Приложение 3'!L162</f>
        <v>75.400000000000006</v>
      </c>
    </row>
    <row r="162" spans="1:11" x14ac:dyDescent="0.2">
      <c r="A162" s="106" t="s">
        <v>177</v>
      </c>
      <c r="B162" s="108" t="s">
        <v>17</v>
      </c>
      <c r="C162" s="108" t="s">
        <v>85</v>
      </c>
      <c r="D162" s="108">
        <v>89</v>
      </c>
      <c r="E162" s="108">
        <v>1</v>
      </c>
      <c r="F162" s="108" t="s">
        <v>118</v>
      </c>
      <c r="G162" s="108" t="s">
        <v>175</v>
      </c>
      <c r="H162" s="108">
        <v>312</v>
      </c>
      <c r="I162" s="10">
        <f>'Приложение 3'!J163</f>
        <v>71.099999999999994</v>
      </c>
      <c r="J162" s="10">
        <f>'Приложение 3'!K163</f>
        <v>73.2</v>
      </c>
      <c r="K162" s="10">
        <f>'Приложение 3'!L163</f>
        <v>75.400000000000006</v>
      </c>
    </row>
    <row r="163" spans="1:11" ht="21" x14ac:dyDescent="0.2">
      <c r="A163" s="92" t="s">
        <v>178</v>
      </c>
      <c r="B163" s="97" t="s">
        <v>85</v>
      </c>
      <c r="C163" s="94"/>
      <c r="D163" s="94" t="s">
        <v>0</v>
      </c>
      <c r="E163" s="94" t="s">
        <v>0</v>
      </c>
      <c r="F163" s="94"/>
      <c r="G163" s="94" t="s">
        <v>0</v>
      </c>
      <c r="H163" s="94" t="s">
        <v>0</v>
      </c>
      <c r="I163" s="7">
        <f>'Приложение 3'!J164</f>
        <v>0</v>
      </c>
      <c r="J163" s="7">
        <f>'Приложение 3'!K164</f>
        <v>0</v>
      </c>
      <c r="K163" s="7">
        <f>'Приложение 3'!L164</f>
        <v>0</v>
      </c>
    </row>
    <row r="164" spans="1:11" ht="22.5" x14ac:dyDescent="0.2">
      <c r="A164" s="95" t="s">
        <v>179</v>
      </c>
      <c r="B164" s="97" t="s">
        <v>85</v>
      </c>
      <c r="C164" s="97" t="s">
        <v>136</v>
      </c>
      <c r="D164" s="97" t="s">
        <v>0</v>
      </c>
      <c r="E164" s="97" t="s">
        <v>0</v>
      </c>
      <c r="F164" s="97"/>
      <c r="G164" s="97" t="s">
        <v>0</v>
      </c>
      <c r="H164" s="100" t="s">
        <v>0</v>
      </c>
      <c r="I164" s="10">
        <f>'Приложение 3'!J165</f>
        <v>0</v>
      </c>
      <c r="J164" s="10">
        <f>'Приложение 3'!K165</f>
        <v>0</v>
      </c>
      <c r="K164" s="10">
        <f>'Приложение 3'!L165</f>
        <v>0</v>
      </c>
    </row>
    <row r="165" spans="1:11" ht="22.5" x14ac:dyDescent="0.2">
      <c r="A165" s="95" t="s">
        <v>114</v>
      </c>
      <c r="B165" s="97" t="s">
        <v>85</v>
      </c>
      <c r="C165" s="97" t="s">
        <v>136</v>
      </c>
      <c r="D165" s="97" t="s">
        <v>85</v>
      </c>
      <c r="E165" s="97"/>
      <c r="F165" s="97"/>
      <c r="G165" s="97" t="s">
        <v>0</v>
      </c>
      <c r="H165" s="100" t="s">
        <v>0</v>
      </c>
      <c r="I165" s="10">
        <f>'Приложение 3'!J166</f>
        <v>0</v>
      </c>
      <c r="J165" s="10">
        <f>'Приложение 3'!K166</f>
        <v>0</v>
      </c>
      <c r="K165" s="10">
        <f>'Приложение 3'!L166</f>
        <v>0</v>
      </c>
    </row>
    <row r="166" spans="1:11" ht="33.75" x14ac:dyDescent="0.2">
      <c r="A166" s="95" t="s">
        <v>116</v>
      </c>
      <c r="B166" s="97" t="s">
        <v>85</v>
      </c>
      <c r="C166" s="97" t="s">
        <v>136</v>
      </c>
      <c r="D166" s="97" t="s">
        <v>85</v>
      </c>
      <c r="E166" s="97">
        <v>0</v>
      </c>
      <c r="F166" s="97"/>
      <c r="G166" s="97" t="s">
        <v>0</v>
      </c>
      <c r="H166" s="97" t="s">
        <v>0</v>
      </c>
      <c r="I166" s="10">
        <f>'Приложение 3'!J167</f>
        <v>0</v>
      </c>
      <c r="J166" s="10">
        <f>'Приложение 3'!K167</f>
        <v>0</v>
      </c>
      <c r="K166" s="10">
        <f>'Приложение 3'!L167</f>
        <v>0</v>
      </c>
    </row>
    <row r="167" spans="1:11" ht="56.25" x14ac:dyDescent="0.2">
      <c r="A167" s="95" t="s">
        <v>290</v>
      </c>
      <c r="B167" s="97" t="s">
        <v>85</v>
      </c>
      <c r="C167" s="97" t="s">
        <v>136</v>
      </c>
      <c r="D167" s="97" t="s">
        <v>85</v>
      </c>
      <c r="E167" s="97">
        <v>0</v>
      </c>
      <c r="F167" s="97" t="s">
        <v>85</v>
      </c>
      <c r="G167" s="97"/>
      <c r="H167" s="97"/>
      <c r="I167" s="10">
        <f>'Приложение 3'!J168</f>
        <v>0</v>
      </c>
      <c r="J167" s="10">
        <f>'Приложение 3'!K168</f>
        <v>0</v>
      </c>
      <c r="K167" s="10">
        <f>'Приложение 3'!L168</f>
        <v>0</v>
      </c>
    </row>
    <row r="168" spans="1:11" x14ac:dyDescent="0.2">
      <c r="A168" s="95" t="s">
        <v>180</v>
      </c>
      <c r="B168" s="97" t="s">
        <v>85</v>
      </c>
      <c r="C168" s="97" t="s">
        <v>136</v>
      </c>
      <c r="D168" s="97" t="s">
        <v>85</v>
      </c>
      <c r="E168" s="97">
        <v>0</v>
      </c>
      <c r="F168" s="97" t="s">
        <v>85</v>
      </c>
      <c r="G168" s="159">
        <v>0</v>
      </c>
      <c r="H168" s="97" t="s">
        <v>0</v>
      </c>
      <c r="I168" s="10">
        <f>'Приложение 3'!J169</f>
        <v>0</v>
      </c>
      <c r="J168" s="10">
        <f>'Приложение 3'!K169</f>
        <v>0</v>
      </c>
      <c r="K168" s="10">
        <f>'Приложение 3'!L169</f>
        <v>0</v>
      </c>
    </row>
    <row r="169" spans="1:11" ht="22.5" x14ac:dyDescent="0.2">
      <c r="A169" s="95" t="s">
        <v>181</v>
      </c>
      <c r="B169" s="97" t="s">
        <v>85</v>
      </c>
      <c r="C169" s="97" t="s">
        <v>136</v>
      </c>
      <c r="D169" s="97" t="s">
        <v>85</v>
      </c>
      <c r="E169" s="97">
        <v>0</v>
      </c>
      <c r="F169" s="97" t="s">
        <v>85</v>
      </c>
      <c r="G169" s="159">
        <v>0</v>
      </c>
      <c r="H169" s="97">
        <v>700</v>
      </c>
      <c r="I169" s="10">
        <f>'Приложение 3'!J170</f>
        <v>0</v>
      </c>
      <c r="J169" s="10">
        <f>'Приложение 3'!K170</f>
        <v>0</v>
      </c>
      <c r="K169" s="10">
        <f>'Приложение 3'!L170</f>
        <v>0</v>
      </c>
    </row>
    <row r="170" spans="1:11" x14ac:dyDescent="0.2">
      <c r="A170" s="95" t="s">
        <v>182</v>
      </c>
      <c r="B170" s="97" t="s">
        <v>131</v>
      </c>
      <c r="C170" s="97" t="s">
        <v>136</v>
      </c>
      <c r="D170" s="97" t="s">
        <v>85</v>
      </c>
      <c r="E170" s="97">
        <v>0</v>
      </c>
      <c r="F170" s="97" t="s">
        <v>85</v>
      </c>
      <c r="G170" s="159">
        <v>0</v>
      </c>
      <c r="H170" s="97">
        <v>730</v>
      </c>
      <c r="I170" s="10">
        <f>'Приложение 3'!J171</f>
        <v>0</v>
      </c>
      <c r="J170" s="10">
        <f>'Приложение 3'!K171</f>
        <v>0</v>
      </c>
      <c r="K170" s="10">
        <f>'Приложение 3'!L171</f>
        <v>0</v>
      </c>
    </row>
    <row r="171" spans="1:11" x14ac:dyDescent="0.2">
      <c r="A171" s="92" t="s">
        <v>183</v>
      </c>
      <c r="B171" s="94">
        <v>99</v>
      </c>
      <c r="C171" s="94"/>
      <c r="D171" s="94"/>
      <c r="E171" s="94"/>
      <c r="F171" s="94"/>
      <c r="G171" s="94"/>
      <c r="H171" s="94"/>
      <c r="I171" s="7">
        <f>'Приложение 3'!J172</f>
        <v>0</v>
      </c>
      <c r="J171" s="7">
        <f>'Приложение 3'!K172</f>
        <v>11.1</v>
      </c>
      <c r="K171" s="7">
        <f>'Приложение 3'!L172</f>
        <v>23</v>
      </c>
    </row>
    <row r="172" spans="1:11" x14ac:dyDescent="0.2">
      <c r="A172" s="95" t="s">
        <v>183</v>
      </c>
      <c r="B172" s="97">
        <v>99</v>
      </c>
      <c r="C172" s="97">
        <v>99</v>
      </c>
      <c r="D172" s="97"/>
      <c r="E172" s="97"/>
      <c r="F172" s="97"/>
      <c r="G172" s="97"/>
      <c r="H172" s="97"/>
      <c r="I172" s="10">
        <f>'Приложение 3'!J173</f>
        <v>0</v>
      </c>
      <c r="J172" s="10">
        <f>'Приложение 3'!K173</f>
        <v>11.1</v>
      </c>
      <c r="K172" s="10">
        <f>'Приложение 3'!L173</f>
        <v>23</v>
      </c>
    </row>
    <row r="173" spans="1:11" ht="22.5" x14ac:dyDescent="0.2">
      <c r="A173" s="95" t="s">
        <v>114</v>
      </c>
      <c r="B173" s="97">
        <v>99</v>
      </c>
      <c r="C173" s="97">
        <v>99</v>
      </c>
      <c r="D173" s="97">
        <v>27</v>
      </c>
      <c r="E173" s="97">
        <v>0</v>
      </c>
      <c r="F173" s="97"/>
      <c r="G173" s="97"/>
      <c r="H173" s="97"/>
      <c r="I173" s="10">
        <f>'Приложение 3'!J174</f>
        <v>0</v>
      </c>
      <c r="J173" s="10">
        <f>'Приложение 3'!K174</f>
        <v>11.1</v>
      </c>
      <c r="K173" s="10">
        <f>'Приложение 3'!L174</f>
        <v>23</v>
      </c>
    </row>
    <row r="174" spans="1:11" ht="33.75" x14ac:dyDescent="0.2">
      <c r="A174" s="95" t="s">
        <v>116</v>
      </c>
      <c r="B174" s="97">
        <v>99</v>
      </c>
      <c r="C174" s="97">
        <v>99</v>
      </c>
      <c r="D174" s="97">
        <v>27</v>
      </c>
      <c r="E174" s="97">
        <v>0</v>
      </c>
      <c r="F174" s="96" t="s">
        <v>87</v>
      </c>
      <c r="G174" s="97"/>
      <c r="H174" s="100"/>
      <c r="I174" s="10">
        <f>'Приложение 3'!J175</f>
        <v>0</v>
      </c>
      <c r="J174" s="10">
        <f>'Приложение 3'!K175</f>
        <v>11.1</v>
      </c>
      <c r="K174" s="10">
        <f>'Приложение 3'!L175</f>
        <v>23</v>
      </c>
    </row>
    <row r="175" spans="1:11" x14ac:dyDescent="0.2">
      <c r="A175" s="95" t="s">
        <v>183</v>
      </c>
      <c r="B175" s="97">
        <v>99</v>
      </c>
      <c r="C175" s="97">
        <v>99</v>
      </c>
      <c r="D175" s="97">
        <v>27</v>
      </c>
      <c r="E175" s="97">
        <v>0</v>
      </c>
      <c r="F175" s="96" t="s">
        <v>87</v>
      </c>
      <c r="G175" s="97" t="s">
        <v>184</v>
      </c>
      <c r="H175" s="100"/>
      <c r="I175" s="10">
        <f>'Приложение 3'!J176</f>
        <v>0</v>
      </c>
      <c r="J175" s="10">
        <f>'Приложение 3'!K176</f>
        <v>11.1</v>
      </c>
      <c r="K175" s="10">
        <f>'Приложение 3'!L176</f>
        <v>23</v>
      </c>
    </row>
    <row r="176" spans="1:11" x14ac:dyDescent="0.2">
      <c r="A176" s="95" t="s">
        <v>101</v>
      </c>
      <c r="B176" s="97">
        <v>99</v>
      </c>
      <c r="C176" s="97">
        <v>99</v>
      </c>
      <c r="D176" s="97">
        <v>27</v>
      </c>
      <c r="E176" s="97">
        <v>0</v>
      </c>
      <c r="F176" s="96" t="s">
        <v>87</v>
      </c>
      <c r="G176" s="97" t="s">
        <v>184</v>
      </c>
      <c r="H176" s="97">
        <v>800</v>
      </c>
      <c r="I176" s="10">
        <f>'Приложение 3'!J177</f>
        <v>0</v>
      </c>
      <c r="J176" s="10">
        <f>'Приложение 3'!K177</f>
        <v>11.1</v>
      </c>
      <c r="K176" s="10">
        <f>'Приложение 3'!L177</f>
        <v>23</v>
      </c>
    </row>
    <row r="177" spans="1:11" x14ac:dyDescent="0.2">
      <c r="A177" s="103" t="s">
        <v>127</v>
      </c>
      <c r="B177" s="105">
        <v>99</v>
      </c>
      <c r="C177" s="105">
        <v>99</v>
      </c>
      <c r="D177" s="105">
        <v>27</v>
      </c>
      <c r="E177" s="105">
        <v>0</v>
      </c>
      <c r="F177" s="104" t="s">
        <v>87</v>
      </c>
      <c r="G177" s="105" t="s">
        <v>184</v>
      </c>
      <c r="H177" s="105">
        <v>870</v>
      </c>
      <c r="I177" s="10">
        <f>'Приложение 3'!J178</f>
        <v>0</v>
      </c>
      <c r="J177" s="10">
        <f>'Приложение 3'!K178</f>
        <v>11.1</v>
      </c>
      <c r="K177" s="10">
        <f>'Приложение 3'!L178</f>
        <v>23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"/>
  <sheetViews>
    <sheetView view="pageBreakPreview" zoomScaleSheetLayoutView="100" workbookViewId="0">
      <selection activeCell="Q174" sqref="Q174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7" t="s">
        <v>293</v>
      </c>
      <c r="J1" s="203"/>
      <c r="K1" s="203"/>
      <c r="L1" s="203"/>
    </row>
    <row r="2" spans="1:12" ht="116.25" customHeight="1" x14ac:dyDescent="0.2">
      <c r="A2" s="186" t="s">
        <v>294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4" t="s">
        <v>1</v>
      </c>
      <c r="J3" s="204"/>
      <c r="K3" s="204"/>
      <c r="L3" s="204"/>
    </row>
    <row r="4" spans="1:12" ht="19.5" customHeight="1" x14ac:dyDescent="0.2">
      <c r="A4" s="185" t="s">
        <v>2</v>
      </c>
      <c r="B4" s="185" t="s">
        <v>5</v>
      </c>
      <c r="C4" s="185"/>
      <c r="D4" s="185"/>
      <c r="E4" s="185"/>
      <c r="F4" s="185" t="s">
        <v>22</v>
      </c>
      <c r="G4" s="185" t="s">
        <v>3</v>
      </c>
      <c r="H4" s="185" t="s">
        <v>4</v>
      </c>
      <c r="I4" s="185" t="s">
        <v>21</v>
      </c>
      <c r="J4" s="185" t="s">
        <v>7</v>
      </c>
      <c r="K4" s="185"/>
      <c r="L4" s="185"/>
    </row>
    <row r="5" spans="1:12" ht="14.85" customHeight="1" x14ac:dyDescent="0.2">
      <c r="A5" s="185" t="s">
        <v>0</v>
      </c>
      <c r="B5" s="185" t="s">
        <v>0</v>
      </c>
      <c r="C5" s="185"/>
      <c r="D5" s="185"/>
      <c r="E5" s="185"/>
      <c r="F5" s="185" t="s">
        <v>0</v>
      </c>
      <c r="G5" s="185" t="s">
        <v>0</v>
      </c>
      <c r="H5" s="185" t="s">
        <v>0</v>
      </c>
      <c r="I5" s="185" t="s">
        <v>0</v>
      </c>
      <c r="J5" s="86" t="s">
        <v>42</v>
      </c>
      <c r="K5" s="86" t="s">
        <v>43</v>
      </c>
      <c r="L5" s="86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J8+J89+J101+J110+J144+J154+J163+J171</f>
        <v>1508.6999999999998</v>
      </c>
      <c r="K7" s="7">
        <f>K8+K89+K101+K110+K144+K154+K163+K171</f>
        <v>918.2</v>
      </c>
      <c r="L7" s="7">
        <f>L8+L89+L101+L110+L144+L154+L163+L171</f>
        <v>958.69999999999993</v>
      </c>
    </row>
    <row r="8" spans="1:12" ht="18" customHeight="1" x14ac:dyDescent="0.2">
      <c r="A8" s="92" t="s">
        <v>84</v>
      </c>
      <c r="B8" s="94" t="s">
        <v>0</v>
      </c>
      <c r="C8" s="94" t="s">
        <v>0</v>
      </c>
      <c r="D8" s="94"/>
      <c r="E8" s="94" t="s">
        <v>0</v>
      </c>
      <c r="F8" s="94" t="s">
        <v>0</v>
      </c>
      <c r="G8" s="94" t="s">
        <v>85</v>
      </c>
      <c r="H8" s="94"/>
      <c r="I8" s="153"/>
      <c r="J8" s="7">
        <f>'Приложение 3'!J9</f>
        <v>900.4</v>
      </c>
      <c r="K8" s="7">
        <f>'Приложение 3'!K9</f>
        <v>327.2</v>
      </c>
      <c r="L8" s="7">
        <f>'Приложение 3'!L9</f>
        <v>327.2</v>
      </c>
    </row>
    <row r="9" spans="1:12" ht="56.25" x14ac:dyDescent="0.2">
      <c r="A9" s="95" t="s">
        <v>86</v>
      </c>
      <c r="B9" s="97" t="s">
        <v>0</v>
      </c>
      <c r="C9" s="97" t="s">
        <v>0</v>
      </c>
      <c r="D9" s="97"/>
      <c r="E9" s="97" t="s">
        <v>0</v>
      </c>
      <c r="F9" s="97" t="s">
        <v>0</v>
      </c>
      <c r="G9" s="97" t="s">
        <v>85</v>
      </c>
      <c r="H9" s="97" t="s">
        <v>87</v>
      </c>
      <c r="I9" s="154"/>
      <c r="J9" s="10">
        <f>'Приложение 3'!J10</f>
        <v>899.4</v>
      </c>
      <c r="K9" s="10">
        <f>'Приложение 3'!K10</f>
        <v>326.2</v>
      </c>
      <c r="L9" s="10">
        <f>'Приложение 3'!L10</f>
        <v>326.2</v>
      </c>
    </row>
    <row r="10" spans="1:12" ht="33.75" x14ac:dyDescent="0.2">
      <c r="A10" s="95" t="s">
        <v>114</v>
      </c>
      <c r="B10" s="97">
        <v>65</v>
      </c>
      <c r="C10" s="97">
        <v>1</v>
      </c>
      <c r="D10" s="97"/>
      <c r="E10" s="97" t="s">
        <v>0</v>
      </c>
      <c r="F10" s="97" t="s">
        <v>0</v>
      </c>
      <c r="G10" s="97" t="s">
        <v>85</v>
      </c>
      <c r="H10" s="97" t="s">
        <v>87</v>
      </c>
      <c r="I10" s="102"/>
      <c r="J10" s="10">
        <f>'Приложение 3'!J11</f>
        <v>893.8</v>
      </c>
      <c r="K10" s="10">
        <f>'Приложение 3'!K11</f>
        <v>320.39999999999998</v>
      </c>
      <c r="L10" s="10">
        <f>'Приложение 3'!L11</f>
        <v>320.09999999999997</v>
      </c>
    </row>
    <row r="11" spans="1:12" ht="45" x14ac:dyDescent="0.2">
      <c r="A11" s="95" t="s">
        <v>116</v>
      </c>
      <c r="B11" s="97">
        <v>65</v>
      </c>
      <c r="C11" s="97">
        <v>1</v>
      </c>
      <c r="D11" s="97" t="s">
        <v>118</v>
      </c>
      <c r="E11" s="97"/>
      <c r="F11" s="97"/>
      <c r="G11" s="97" t="s">
        <v>85</v>
      </c>
      <c r="H11" s="97" t="s">
        <v>87</v>
      </c>
      <c r="I11" s="102"/>
      <c r="J11" s="10">
        <f>'Приложение 3'!J12</f>
        <v>893.8</v>
      </c>
      <c r="K11" s="10">
        <f>'Приложение 3'!K12</f>
        <v>320.39999999999998</v>
      </c>
      <c r="L11" s="10">
        <f>'Приложение 3'!L12</f>
        <v>320.09999999999997</v>
      </c>
    </row>
    <row r="12" spans="1:12" ht="33.75" x14ac:dyDescent="0.2">
      <c r="A12" s="95" t="s">
        <v>186</v>
      </c>
      <c r="B12" s="97">
        <v>65</v>
      </c>
      <c r="C12" s="97">
        <v>1</v>
      </c>
      <c r="D12" s="97" t="s">
        <v>118</v>
      </c>
      <c r="E12" s="97" t="s">
        <v>89</v>
      </c>
      <c r="F12" s="97" t="s">
        <v>0</v>
      </c>
      <c r="G12" s="97" t="s">
        <v>85</v>
      </c>
      <c r="H12" s="97" t="s">
        <v>87</v>
      </c>
      <c r="I12" s="102"/>
      <c r="J12" s="10">
        <f>'Приложение 3'!K13</f>
        <v>144.6</v>
      </c>
      <c r="K12" s="10">
        <f>'Приложение 3'!K13</f>
        <v>144.6</v>
      </c>
      <c r="L12" s="10">
        <f>'Приложение 3'!L13</f>
        <v>144.29999999999998</v>
      </c>
    </row>
    <row r="13" spans="1:12" ht="67.5" x14ac:dyDescent="0.2">
      <c r="A13" s="95" t="s">
        <v>90</v>
      </c>
      <c r="B13" s="97">
        <v>65</v>
      </c>
      <c r="C13" s="97">
        <v>1</v>
      </c>
      <c r="D13" s="97" t="s">
        <v>118</v>
      </c>
      <c r="E13" s="97" t="s">
        <v>89</v>
      </c>
      <c r="F13" s="97">
        <v>100</v>
      </c>
      <c r="G13" s="97" t="s">
        <v>85</v>
      </c>
      <c r="H13" s="97" t="s">
        <v>87</v>
      </c>
      <c r="I13" s="154"/>
      <c r="J13" s="10">
        <v>200</v>
      </c>
      <c r="K13" s="10">
        <f>'Приложение 3'!K14</f>
        <v>144.6</v>
      </c>
      <c r="L13" s="10">
        <f>'Приложение 3'!L14</f>
        <v>144.29999999999998</v>
      </c>
    </row>
    <row r="14" spans="1:12" ht="33.75" x14ac:dyDescent="0.2">
      <c r="A14" s="95" t="s">
        <v>91</v>
      </c>
      <c r="B14" s="97">
        <v>65</v>
      </c>
      <c r="C14" s="97">
        <v>1</v>
      </c>
      <c r="D14" s="97" t="s">
        <v>118</v>
      </c>
      <c r="E14" s="97" t="s">
        <v>89</v>
      </c>
      <c r="F14" s="97">
        <v>120</v>
      </c>
      <c r="G14" s="97" t="s">
        <v>85</v>
      </c>
      <c r="H14" s="97" t="s">
        <v>87</v>
      </c>
      <c r="I14" s="155"/>
      <c r="J14" s="10">
        <v>200</v>
      </c>
      <c r="K14" s="10">
        <f>'Приложение 3'!K15</f>
        <v>144.6</v>
      </c>
      <c r="L14" s="10">
        <f>'Приложение 3'!L15</f>
        <v>144.29999999999998</v>
      </c>
    </row>
    <row r="15" spans="1:12" ht="22.5" x14ac:dyDescent="0.2">
      <c r="A15" s="162" t="s">
        <v>92</v>
      </c>
      <c r="B15" s="163">
        <v>65</v>
      </c>
      <c r="C15" s="163">
        <v>1</v>
      </c>
      <c r="D15" s="163" t="s">
        <v>118</v>
      </c>
      <c r="E15" s="163" t="s">
        <v>89</v>
      </c>
      <c r="F15" s="163" t="s">
        <v>93</v>
      </c>
      <c r="G15" s="163" t="s">
        <v>85</v>
      </c>
      <c r="H15" s="163" t="s">
        <v>87</v>
      </c>
      <c r="I15" s="164" t="s">
        <v>283</v>
      </c>
      <c r="J15" s="10">
        <v>153.6</v>
      </c>
      <c r="K15" s="10">
        <f>'Приложение 3'!K16</f>
        <v>113.1</v>
      </c>
      <c r="L15" s="10">
        <f>'Приложение 3'!L16</f>
        <v>113.1</v>
      </c>
    </row>
    <row r="16" spans="1:12" ht="56.25" x14ac:dyDescent="0.2">
      <c r="A16" s="162" t="s">
        <v>94</v>
      </c>
      <c r="B16" s="163">
        <v>65</v>
      </c>
      <c r="C16" s="163">
        <v>1</v>
      </c>
      <c r="D16" s="163" t="s">
        <v>118</v>
      </c>
      <c r="E16" s="163" t="s">
        <v>89</v>
      </c>
      <c r="F16" s="163">
        <v>129</v>
      </c>
      <c r="G16" s="163" t="s">
        <v>85</v>
      </c>
      <c r="H16" s="163" t="s">
        <v>87</v>
      </c>
      <c r="I16" s="165"/>
      <c r="J16" s="10">
        <v>46.4</v>
      </c>
      <c r="K16" s="10">
        <f>'Приложение 3'!K17</f>
        <v>31.5</v>
      </c>
      <c r="L16" s="10">
        <f>'Приложение 3'!L17</f>
        <v>31.2</v>
      </c>
    </row>
    <row r="17" spans="1:12" ht="22.5" x14ac:dyDescent="0.2">
      <c r="A17" s="162" t="s">
        <v>187</v>
      </c>
      <c r="B17" s="163" t="s">
        <v>85</v>
      </c>
      <c r="C17" s="163">
        <v>0</v>
      </c>
      <c r="D17" s="163" t="s">
        <v>85</v>
      </c>
      <c r="E17" s="163" t="s">
        <v>95</v>
      </c>
      <c r="F17" s="163" t="s">
        <v>0</v>
      </c>
      <c r="G17" s="163" t="s">
        <v>85</v>
      </c>
      <c r="H17" s="163" t="s">
        <v>87</v>
      </c>
      <c r="I17" s="165"/>
      <c r="J17" s="10">
        <v>170</v>
      </c>
      <c r="K17" s="10">
        <f>'Приложение 3'!K18</f>
        <v>4</v>
      </c>
      <c r="L17" s="10">
        <f>'Приложение 3'!L18</f>
        <v>4</v>
      </c>
    </row>
    <row r="18" spans="1:12" ht="33.75" x14ac:dyDescent="0.2">
      <c r="A18" s="162" t="s">
        <v>96</v>
      </c>
      <c r="B18" s="163" t="s">
        <v>85</v>
      </c>
      <c r="C18" s="163">
        <v>0</v>
      </c>
      <c r="D18" s="163" t="s">
        <v>85</v>
      </c>
      <c r="E18" s="163" t="s">
        <v>95</v>
      </c>
      <c r="F18" s="163">
        <v>200</v>
      </c>
      <c r="G18" s="163" t="s">
        <v>85</v>
      </c>
      <c r="H18" s="163" t="s">
        <v>87</v>
      </c>
      <c r="I18" s="165"/>
      <c r="J18" s="10">
        <v>162.6</v>
      </c>
      <c r="K18" s="10">
        <f>'Приложение 3'!K19</f>
        <v>0</v>
      </c>
      <c r="L18" s="10">
        <f>'Приложение 3'!L19</f>
        <v>0</v>
      </c>
    </row>
    <row r="19" spans="1:12" ht="33.75" x14ac:dyDescent="0.2">
      <c r="A19" s="162" t="s">
        <v>97</v>
      </c>
      <c r="B19" s="163" t="s">
        <v>85</v>
      </c>
      <c r="C19" s="163">
        <v>0</v>
      </c>
      <c r="D19" s="163" t="s">
        <v>85</v>
      </c>
      <c r="E19" s="163" t="s">
        <v>95</v>
      </c>
      <c r="F19" s="163">
        <v>240</v>
      </c>
      <c r="G19" s="163" t="s">
        <v>85</v>
      </c>
      <c r="H19" s="163" t="s">
        <v>87</v>
      </c>
      <c r="I19" s="166"/>
      <c r="J19" s="10">
        <v>162.6</v>
      </c>
      <c r="K19" s="10">
        <f>'Приложение 3'!K20</f>
        <v>0</v>
      </c>
      <c r="L19" s="10">
        <f>'Приложение 3'!L20</f>
        <v>0</v>
      </c>
    </row>
    <row r="20" spans="1:12" x14ac:dyDescent="0.2">
      <c r="A20" s="162" t="s">
        <v>98</v>
      </c>
      <c r="B20" s="163" t="s">
        <v>85</v>
      </c>
      <c r="C20" s="163">
        <v>0</v>
      </c>
      <c r="D20" s="163" t="s">
        <v>85</v>
      </c>
      <c r="E20" s="163" t="s">
        <v>95</v>
      </c>
      <c r="F20" s="163" t="s">
        <v>99</v>
      </c>
      <c r="G20" s="163" t="s">
        <v>85</v>
      </c>
      <c r="H20" s="163" t="s">
        <v>87</v>
      </c>
      <c r="I20" s="166"/>
      <c r="J20" s="10">
        <v>162.6</v>
      </c>
      <c r="K20" s="10">
        <f>'Приложение 3'!K21</f>
        <v>0</v>
      </c>
      <c r="L20" s="10">
        <f>'Приложение 3'!L21</f>
        <v>0</v>
      </c>
    </row>
    <row r="21" spans="1:12" x14ac:dyDescent="0.2">
      <c r="A21" s="167" t="s">
        <v>100</v>
      </c>
      <c r="B21" s="163" t="s">
        <v>85</v>
      </c>
      <c r="C21" s="163">
        <v>0</v>
      </c>
      <c r="D21" s="163" t="s">
        <v>85</v>
      </c>
      <c r="E21" s="163" t="s">
        <v>95</v>
      </c>
      <c r="F21" s="163">
        <v>247</v>
      </c>
      <c r="G21" s="163" t="s">
        <v>85</v>
      </c>
      <c r="H21" s="163" t="s">
        <v>87</v>
      </c>
      <c r="I21" s="164" t="s">
        <v>283</v>
      </c>
      <c r="J21" s="10">
        <f>'Приложение 3'!K22</f>
        <v>0</v>
      </c>
      <c r="K21" s="10">
        <f>'Приложение 3'!K22</f>
        <v>0</v>
      </c>
      <c r="L21" s="10">
        <f>'Приложение 3'!L22</f>
        <v>0</v>
      </c>
    </row>
    <row r="22" spans="1:12" x14ac:dyDescent="0.2">
      <c r="A22" s="162" t="s">
        <v>101</v>
      </c>
      <c r="B22" s="163" t="s">
        <v>85</v>
      </c>
      <c r="C22" s="163">
        <v>0</v>
      </c>
      <c r="D22" s="163" t="s">
        <v>85</v>
      </c>
      <c r="E22" s="163" t="s">
        <v>95</v>
      </c>
      <c r="F22" s="163">
        <v>800</v>
      </c>
      <c r="G22" s="163" t="s">
        <v>85</v>
      </c>
      <c r="H22" s="163" t="s">
        <v>87</v>
      </c>
      <c r="I22" s="164"/>
      <c r="J22" s="10">
        <v>7.4</v>
      </c>
      <c r="K22" s="10">
        <f>'Приложение 3'!K23</f>
        <v>4</v>
      </c>
      <c r="L22" s="10">
        <f>'Приложение 3'!L23</f>
        <v>4</v>
      </c>
    </row>
    <row r="23" spans="1:12" x14ac:dyDescent="0.2">
      <c r="A23" s="162" t="s">
        <v>102</v>
      </c>
      <c r="B23" s="163" t="s">
        <v>85</v>
      </c>
      <c r="C23" s="163">
        <v>0</v>
      </c>
      <c r="D23" s="163" t="s">
        <v>85</v>
      </c>
      <c r="E23" s="163" t="s">
        <v>95</v>
      </c>
      <c r="F23" s="163">
        <v>850</v>
      </c>
      <c r="G23" s="163" t="s">
        <v>85</v>
      </c>
      <c r="H23" s="163" t="s">
        <v>87</v>
      </c>
      <c r="I23" s="164"/>
      <c r="J23" s="10">
        <v>7.4</v>
      </c>
      <c r="K23" s="10">
        <f>'Приложение 3'!K24</f>
        <v>4</v>
      </c>
      <c r="L23" s="10">
        <f>'Приложение 3'!L24</f>
        <v>4</v>
      </c>
    </row>
    <row r="24" spans="1:12" ht="22.5" x14ac:dyDescent="0.2">
      <c r="A24" s="162" t="s">
        <v>103</v>
      </c>
      <c r="B24" s="163" t="s">
        <v>85</v>
      </c>
      <c r="C24" s="163">
        <v>0</v>
      </c>
      <c r="D24" s="163" t="s">
        <v>85</v>
      </c>
      <c r="E24" s="163" t="s">
        <v>95</v>
      </c>
      <c r="F24" s="163">
        <v>851</v>
      </c>
      <c r="G24" s="163" t="s">
        <v>85</v>
      </c>
      <c r="H24" s="163" t="s">
        <v>87</v>
      </c>
      <c r="I24" s="166"/>
      <c r="J24" s="10">
        <f>'Приложение 3'!K25</f>
        <v>1</v>
      </c>
      <c r="K24" s="10">
        <f>'Приложение 3'!K25</f>
        <v>1</v>
      </c>
      <c r="L24" s="10">
        <f>'Приложение 3'!L25</f>
        <v>1</v>
      </c>
    </row>
    <row r="25" spans="1:12" x14ac:dyDescent="0.2">
      <c r="A25" s="162" t="s">
        <v>104</v>
      </c>
      <c r="B25" s="163" t="s">
        <v>85</v>
      </c>
      <c r="C25" s="163">
        <v>0</v>
      </c>
      <c r="D25" s="163" t="s">
        <v>85</v>
      </c>
      <c r="E25" s="163" t="s">
        <v>95</v>
      </c>
      <c r="F25" s="163">
        <v>852</v>
      </c>
      <c r="G25" s="163" t="s">
        <v>85</v>
      </c>
      <c r="H25" s="163" t="s">
        <v>87</v>
      </c>
      <c r="I25" s="166"/>
      <c r="J25" s="10">
        <v>1.1000000000000001</v>
      </c>
      <c r="K25" s="10">
        <f>'Приложение 3'!K26</f>
        <v>0</v>
      </c>
      <c r="L25" s="10">
        <f>'Приложение 3'!L26</f>
        <v>0</v>
      </c>
    </row>
    <row r="26" spans="1:12" x14ac:dyDescent="0.2">
      <c r="A26" s="162" t="s">
        <v>105</v>
      </c>
      <c r="B26" s="163" t="s">
        <v>85</v>
      </c>
      <c r="C26" s="163" t="s">
        <v>88</v>
      </c>
      <c r="D26" s="163" t="s">
        <v>85</v>
      </c>
      <c r="E26" s="163" t="s">
        <v>95</v>
      </c>
      <c r="F26" s="163">
        <v>853</v>
      </c>
      <c r="G26" s="163" t="s">
        <v>85</v>
      </c>
      <c r="H26" s="163" t="s">
        <v>87</v>
      </c>
      <c r="I26" s="164" t="s">
        <v>283</v>
      </c>
      <c r="J26" s="10">
        <v>5</v>
      </c>
      <c r="K26" s="10">
        <f>'Приложение 3'!K27</f>
        <v>3</v>
      </c>
      <c r="L26" s="10">
        <f>'Приложение 3'!L27</f>
        <v>3</v>
      </c>
    </row>
    <row r="27" spans="1:12" ht="45" x14ac:dyDescent="0.2">
      <c r="A27" s="162" t="s">
        <v>285</v>
      </c>
      <c r="B27" s="163">
        <v>65</v>
      </c>
      <c r="C27" s="163">
        <v>1</v>
      </c>
      <c r="D27" s="163" t="s">
        <v>118</v>
      </c>
      <c r="E27" s="163">
        <v>41100</v>
      </c>
      <c r="F27" s="163"/>
      <c r="G27" s="163" t="s">
        <v>85</v>
      </c>
      <c r="H27" s="163" t="s">
        <v>134</v>
      </c>
      <c r="I27" s="164"/>
      <c r="J27" s="10">
        <f>'Приложение 3'!J28</f>
        <v>233.29999999999998</v>
      </c>
      <c r="K27" s="10">
        <f>'Приложение 3'!K28</f>
        <v>171.79999999999998</v>
      </c>
      <c r="L27" s="10">
        <f>'Приложение 3'!L28</f>
        <v>171.79999999999998</v>
      </c>
    </row>
    <row r="28" spans="1:12" ht="67.5" x14ac:dyDescent="0.2">
      <c r="A28" s="162" t="s">
        <v>90</v>
      </c>
      <c r="B28" s="163">
        <v>65</v>
      </c>
      <c r="C28" s="163">
        <v>1</v>
      </c>
      <c r="D28" s="163" t="s">
        <v>118</v>
      </c>
      <c r="E28" s="163">
        <v>41150</v>
      </c>
      <c r="F28" s="163">
        <v>100</v>
      </c>
      <c r="G28" s="163" t="s">
        <v>85</v>
      </c>
      <c r="H28" s="163" t="s">
        <v>134</v>
      </c>
      <c r="I28" s="164"/>
      <c r="J28" s="10">
        <f>'Приложение 3'!J29</f>
        <v>233.29999999999998</v>
      </c>
      <c r="K28" s="10">
        <f>'Приложение 3'!K29</f>
        <v>171.79999999999998</v>
      </c>
      <c r="L28" s="10">
        <f>'Приложение 3'!L29</f>
        <v>171.79999999999998</v>
      </c>
    </row>
    <row r="29" spans="1:12" ht="33.75" x14ac:dyDescent="0.2">
      <c r="A29" s="162" t="s">
        <v>91</v>
      </c>
      <c r="B29" s="163">
        <v>65</v>
      </c>
      <c r="C29" s="163">
        <v>1</v>
      </c>
      <c r="D29" s="163" t="s">
        <v>118</v>
      </c>
      <c r="E29" s="163">
        <v>41150</v>
      </c>
      <c r="F29" s="163">
        <v>120</v>
      </c>
      <c r="G29" s="163" t="s">
        <v>85</v>
      </c>
      <c r="H29" s="163" t="s">
        <v>134</v>
      </c>
      <c r="I29" s="164"/>
      <c r="J29" s="10">
        <f>'Приложение 3'!J30</f>
        <v>233.29999999999998</v>
      </c>
      <c r="K29" s="10">
        <f>'Приложение 3'!K30</f>
        <v>171.79999999999998</v>
      </c>
      <c r="L29" s="10">
        <f>'Приложение 3'!L30</f>
        <v>171.79999999999998</v>
      </c>
    </row>
    <row r="30" spans="1:12" ht="22.5" x14ac:dyDescent="0.2">
      <c r="A30" s="162" t="s">
        <v>92</v>
      </c>
      <c r="B30" s="163">
        <v>65</v>
      </c>
      <c r="C30" s="163">
        <v>1</v>
      </c>
      <c r="D30" s="163" t="s">
        <v>118</v>
      </c>
      <c r="E30" s="163">
        <v>41150</v>
      </c>
      <c r="F30" s="163" t="s">
        <v>93</v>
      </c>
      <c r="G30" s="163" t="s">
        <v>85</v>
      </c>
      <c r="H30" s="163" t="s">
        <v>134</v>
      </c>
      <c r="I30" s="164"/>
      <c r="J30" s="10">
        <f>'Приложение 3'!J31</f>
        <v>148.69999999999999</v>
      </c>
      <c r="K30" s="10">
        <f>'Приложение 3'!K31</f>
        <v>141.19999999999999</v>
      </c>
      <c r="L30" s="10">
        <f>'Приложение 3'!L31</f>
        <v>141.19999999999999</v>
      </c>
    </row>
    <row r="31" spans="1:12" ht="56.25" x14ac:dyDescent="0.2">
      <c r="A31" s="162" t="s">
        <v>94</v>
      </c>
      <c r="B31" s="163">
        <v>65</v>
      </c>
      <c r="C31" s="163">
        <v>1</v>
      </c>
      <c r="D31" s="163" t="s">
        <v>118</v>
      </c>
      <c r="E31" s="163">
        <v>41150</v>
      </c>
      <c r="F31" s="163">
        <v>129</v>
      </c>
      <c r="G31" s="163" t="s">
        <v>85</v>
      </c>
      <c r="H31" s="163" t="s">
        <v>134</v>
      </c>
      <c r="I31" s="164"/>
      <c r="J31" s="10">
        <f>'Приложение 3'!J32</f>
        <v>84.6</v>
      </c>
      <c r="K31" s="10">
        <f>'Приложение 3'!K32</f>
        <v>30.6</v>
      </c>
      <c r="L31" s="10">
        <f>'Приложение 3'!L32</f>
        <v>30.6</v>
      </c>
    </row>
    <row r="32" spans="1:12" ht="22.5" x14ac:dyDescent="0.2">
      <c r="A32" s="162" t="s">
        <v>106</v>
      </c>
      <c r="B32" s="163">
        <v>89</v>
      </c>
      <c r="C32" s="163">
        <v>1</v>
      </c>
      <c r="D32" s="163" t="s">
        <v>118</v>
      </c>
      <c r="E32" s="163">
        <v>44200</v>
      </c>
      <c r="F32" s="163" t="s">
        <v>0</v>
      </c>
      <c r="G32" s="163" t="s">
        <v>85</v>
      </c>
      <c r="H32" s="163" t="s">
        <v>134</v>
      </c>
      <c r="I32" s="164" t="s">
        <v>283</v>
      </c>
      <c r="J32" s="10">
        <f>'Приложение 3'!J33</f>
        <v>121.1</v>
      </c>
      <c r="K32" s="10">
        <f>'Приложение 3'!K33</f>
        <v>0</v>
      </c>
      <c r="L32" s="10">
        <f>'Приложение 3'!L33</f>
        <v>0</v>
      </c>
    </row>
    <row r="33" spans="1:12" ht="56.25" x14ac:dyDescent="0.2">
      <c r="A33" s="162" t="s">
        <v>188</v>
      </c>
      <c r="B33" s="163">
        <v>89</v>
      </c>
      <c r="C33" s="163">
        <v>1</v>
      </c>
      <c r="D33" s="163" t="s">
        <v>118</v>
      </c>
      <c r="E33" s="163">
        <v>44205</v>
      </c>
      <c r="F33" s="163"/>
      <c r="G33" s="163" t="s">
        <v>85</v>
      </c>
      <c r="H33" s="163" t="s">
        <v>134</v>
      </c>
      <c r="I33" s="164"/>
      <c r="J33" s="10">
        <f>'Приложение 3'!J34</f>
        <v>121.1</v>
      </c>
      <c r="K33" s="10">
        <f>'Приложение 3'!K34</f>
        <v>0</v>
      </c>
      <c r="L33" s="10">
        <f>'Приложение 3'!L34</f>
        <v>0</v>
      </c>
    </row>
    <row r="34" spans="1:12" ht="67.5" x14ac:dyDescent="0.2">
      <c r="A34" s="162" t="s">
        <v>90</v>
      </c>
      <c r="B34" s="163">
        <v>89</v>
      </c>
      <c r="C34" s="163">
        <v>1</v>
      </c>
      <c r="D34" s="163" t="s">
        <v>118</v>
      </c>
      <c r="E34" s="163">
        <v>44205</v>
      </c>
      <c r="F34" s="163">
        <v>100</v>
      </c>
      <c r="G34" s="163" t="s">
        <v>85</v>
      </c>
      <c r="H34" s="163" t="s">
        <v>134</v>
      </c>
      <c r="I34" s="168"/>
      <c r="J34" s="10">
        <f>'Приложение 3'!J35</f>
        <v>121.1</v>
      </c>
      <c r="K34" s="10">
        <f>'Приложение 3'!K35</f>
        <v>0</v>
      </c>
      <c r="L34" s="10">
        <f>'Приложение 3'!L35</f>
        <v>0</v>
      </c>
    </row>
    <row r="35" spans="1:12" ht="33.75" x14ac:dyDescent="0.2">
      <c r="A35" s="162" t="s">
        <v>91</v>
      </c>
      <c r="B35" s="163">
        <v>89</v>
      </c>
      <c r="C35" s="163">
        <v>1</v>
      </c>
      <c r="D35" s="163" t="s">
        <v>118</v>
      </c>
      <c r="E35" s="163">
        <v>44205</v>
      </c>
      <c r="F35" s="163">
        <v>120</v>
      </c>
      <c r="G35" s="163" t="s">
        <v>85</v>
      </c>
      <c r="H35" s="163" t="s">
        <v>134</v>
      </c>
      <c r="I35" s="168"/>
      <c r="J35" s="10">
        <f>'Приложение 3'!J36</f>
        <v>121.1</v>
      </c>
      <c r="K35" s="10">
        <f>'Приложение 3'!K36</f>
        <v>0</v>
      </c>
      <c r="L35" s="10">
        <f>'Приложение 3'!L36</f>
        <v>0</v>
      </c>
    </row>
    <row r="36" spans="1:12" ht="22.5" x14ac:dyDescent="0.2">
      <c r="A36" s="162" t="s">
        <v>92</v>
      </c>
      <c r="B36" s="163">
        <v>89</v>
      </c>
      <c r="C36" s="163">
        <v>1</v>
      </c>
      <c r="D36" s="163" t="s">
        <v>118</v>
      </c>
      <c r="E36" s="163">
        <v>44205</v>
      </c>
      <c r="F36" s="163">
        <v>121</v>
      </c>
      <c r="G36" s="163" t="s">
        <v>85</v>
      </c>
      <c r="H36" s="163" t="s">
        <v>134</v>
      </c>
      <c r="I36" s="168"/>
      <c r="J36" s="10">
        <f>'Приложение 3'!J37</f>
        <v>121.1</v>
      </c>
      <c r="K36" s="10">
        <f>'Приложение 3'!K37</f>
        <v>0</v>
      </c>
      <c r="L36" s="10">
        <f>'Приложение 3'!L37</f>
        <v>0</v>
      </c>
    </row>
    <row r="37" spans="1:12" ht="56.25" x14ac:dyDescent="0.2">
      <c r="A37" s="162" t="s">
        <v>94</v>
      </c>
      <c r="B37" s="163">
        <v>89</v>
      </c>
      <c r="C37" s="163">
        <v>1</v>
      </c>
      <c r="D37" s="163" t="s">
        <v>118</v>
      </c>
      <c r="E37" s="163">
        <v>44205</v>
      </c>
      <c r="F37" s="163">
        <v>129</v>
      </c>
      <c r="G37" s="163" t="s">
        <v>85</v>
      </c>
      <c r="H37" s="163" t="s">
        <v>134</v>
      </c>
      <c r="I37" s="169"/>
      <c r="J37" s="10">
        <f>'Приложение 3'!J38</f>
        <v>0</v>
      </c>
      <c r="K37" s="10">
        <f>'Приложение 3'!K38</f>
        <v>0</v>
      </c>
      <c r="L37" s="10">
        <f>'Приложение 3'!L38</f>
        <v>0</v>
      </c>
    </row>
    <row r="38" spans="1:12" ht="33.75" x14ac:dyDescent="0.2">
      <c r="A38" s="162" t="s">
        <v>96</v>
      </c>
      <c r="B38" s="163" t="s">
        <v>85</v>
      </c>
      <c r="C38" s="163">
        <v>0</v>
      </c>
      <c r="D38" s="163" t="s">
        <v>85</v>
      </c>
      <c r="E38" s="163">
        <v>44205</v>
      </c>
      <c r="F38" s="163">
        <v>200</v>
      </c>
      <c r="G38" s="163" t="s">
        <v>85</v>
      </c>
      <c r="H38" s="163" t="s">
        <v>87</v>
      </c>
      <c r="I38" s="169"/>
      <c r="J38" s="10">
        <f>'Приложение 3'!J39</f>
        <v>0</v>
      </c>
      <c r="K38" s="10">
        <f>'Приложение 3'!K39</f>
        <v>0</v>
      </c>
      <c r="L38" s="10">
        <f>'Приложение 3'!L39</f>
        <v>0</v>
      </c>
    </row>
    <row r="39" spans="1:12" ht="33.75" x14ac:dyDescent="0.2">
      <c r="A39" s="162" t="s">
        <v>97</v>
      </c>
      <c r="B39" s="163" t="s">
        <v>85</v>
      </c>
      <c r="C39" s="163">
        <v>0</v>
      </c>
      <c r="D39" s="163" t="s">
        <v>85</v>
      </c>
      <c r="E39" s="163">
        <v>44205</v>
      </c>
      <c r="F39" s="163">
        <v>240</v>
      </c>
      <c r="G39" s="163" t="s">
        <v>85</v>
      </c>
      <c r="H39" s="163" t="s">
        <v>87</v>
      </c>
      <c r="I39" s="169">
        <v>915</v>
      </c>
      <c r="J39" s="10">
        <f>'Приложение 3'!J40</f>
        <v>0</v>
      </c>
      <c r="K39" s="10">
        <f>'Приложение 3'!K40</f>
        <v>0</v>
      </c>
      <c r="L39" s="10">
        <f>'Приложение 3'!L40</f>
        <v>0</v>
      </c>
    </row>
    <row r="40" spans="1:12" x14ac:dyDescent="0.2">
      <c r="A40" s="162" t="s">
        <v>98</v>
      </c>
      <c r="B40" s="163" t="s">
        <v>85</v>
      </c>
      <c r="C40" s="163">
        <v>0</v>
      </c>
      <c r="D40" s="163" t="s">
        <v>85</v>
      </c>
      <c r="E40" s="163">
        <v>44205</v>
      </c>
      <c r="F40" s="163">
        <v>244</v>
      </c>
      <c r="G40" s="163" t="s">
        <v>85</v>
      </c>
      <c r="H40" s="163" t="s">
        <v>87</v>
      </c>
      <c r="I40" s="170"/>
      <c r="J40" s="10">
        <f>'Приложение 3'!J41</f>
        <v>0</v>
      </c>
      <c r="K40" s="10">
        <f>'Приложение 3'!K41</f>
        <v>0</v>
      </c>
      <c r="L40" s="10">
        <f>'Приложение 3'!L41</f>
        <v>0</v>
      </c>
    </row>
    <row r="41" spans="1:12" ht="22.5" x14ac:dyDescent="0.2">
      <c r="A41" s="162" t="s">
        <v>106</v>
      </c>
      <c r="B41" s="163">
        <v>89</v>
      </c>
      <c r="C41" s="163">
        <v>1</v>
      </c>
      <c r="D41" s="163" t="s">
        <v>118</v>
      </c>
      <c r="E41" s="163">
        <v>44200</v>
      </c>
      <c r="F41" s="163" t="s">
        <v>0</v>
      </c>
      <c r="G41" s="163" t="s">
        <v>85</v>
      </c>
      <c r="H41" s="163" t="s">
        <v>87</v>
      </c>
      <c r="I41" s="168"/>
      <c r="J41" s="10">
        <f>'Приложение 3'!J42</f>
        <v>126.6</v>
      </c>
      <c r="K41" s="10">
        <f>'Приложение 3'!K42</f>
        <v>5.7</v>
      </c>
      <c r="L41" s="10">
        <f>'Приложение 3'!L42</f>
        <v>6</v>
      </c>
    </row>
    <row r="42" spans="1:12" ht="56.25" x14ac:dyDescent="0.2">
      <c r="A42" s="162" t="s">
        <v>188</v>
      </c>
      <c r="B42" s="163">
        <v>89</v>
      </c>
      <c r="C42" s="163">
        <v>1</v>
      </c>
      <c r="D42" s="163" t="s">
        <v>118</v>
      </c>
      <c r="E42" s="163">
        <v>44205</v>
      </c>
      <c r="F42" s="163"/>
      <c r="G42" s="163" t="s">
        <v>85</v>
      </c>
      <c r="H42" s="163" t="s">
        <v>87</v>
      </c>
      <c r="I42" s="169"/>
      <c r="J42" s="10">
        <f>'Приложение 3'!J43</f>
        <v>126.6</v>
      </c>
      <c r="K42" s="10">
        <f>'Приложение 3'!K43</f>
        <v>5.7</v>
      </c>
      <c r="L42" s="10">
        <f>'Приложение 3'!L43</f>
        <v>6</v>
      </c>
    </row>
    <row r="43" spans="1:12" ht="67.5" x14ac:dyDescent="0.2">
      <c r="A43" s="162" t="s">
        <v>90</v>
      </c>
      <c r="B43" s="163">
        <v>89</v>
      </c>
      <c r="C43" s="163">
        <v>1</v>
      </c>
      <c r="D43" s="163" t="s">
        <v>118</v>
      </c>
      <c r="E43" s="163">
        <v>44205</v>
      </c>
      <c r="F43" s="163">
        <v>100</v>
      </c>
      <c r="G43" s="163" t="s">
        <v>85</v>
      </c>
      <c r="H43" s="163" t="s">
        <v>87</v>
      </c>
      <c r="I43" s="169"/>
      <c r="J43" s="10">
        <f>'Приложение 3'!J44</f>
        <v>121.1</v>
      </c>
      <c r="K43" s="10">
        <f>'Приложение 3'!K44</f>
        <v>0</v>
      </c>
      <c r="L43" s="10">
        <f>'Приложение 3'!L44</f>
        <v>0</v>
      </c>
    </row>
    <row r="44" spans="1:12" ht="33.75" x14ac:dyDescent="0.2">
      <c r="A44" s="162" t="s">
        <v>91</v>
      </c>
      <c r="B44" s="163">
        <v>89</v>
      </c>
      <c r="C44" s="163">
        <v>1</v>
      </c>
      <c r="D44" s="163" t="s">
        <v>118</v>
      </c>
      <c r="E44" s="163">
        <v>44205</v>
      </c>
      <c r="F44" s="163">
        <v>120</v>
      </c>
      <c r="G44" s="163" t="s">
        <v>85</v>
      </c>
      <c r="H44" s="163" t="s">
        <v>87</v>
      </c>
      <c r="I44" s="169">
        <v>915</v>
      </c>
      <c r="J44" s="10">
        <f>'Приложение 3'!J45</f>
        <v>121.1</v>
      </c>
      <c r="K44" s="10">
        <f>'Приложение 3'!K45</f>
        <v>0</v>
      </c>
      <c r="L44" s="10">
        <f>'Приложение 3'!L45</f>
        <v>0</v>
      </c>
    </row>
    <row r="45" spans="1:12" ht="22.5" x14ac:dyDescent="0.2">
      <c r="A45" s="162" t="s">
        <v>92</v>
      </c>
      <c r="B45" s="163">
        <v>89</v>
      </c>
      <c r="C45" s="163">
        <v>1</v>
      </c>
      <c r="D45" s="163" t="s">
        <v>118</v>
      </c>
      <c r="E45" s="163">
        <v>44205</v>
      </c>
      <c r="F45" s="163">
        <v>121</v>
      </c>
      <c r="G45" s="163" t="s">
        <v>85</v>
      </c>
      <c r="H45" s="163" t="s">
        <v>87</v>
      </c>
      <c r="I45" s="168"/>
      <c r="J45" s="10">
        <f>'Приложение 3'!J46</f>
        <v>121.1</v>
      </c>
      <c r="K45" s="10">
        <f>'Приложение 3'!K46</f>
        <v>0</v>
      </c>
      <c r="L45" s="10">
        <f>'Приложение 3'!L46</f>
        <v>0</v>
      </c>
    </row>
    <row r="46" spans="1:12" ht="56.25" x14ac:dyDescent="0.2">
      <c r="A46" s="162" t="s">
        <v>94</v>
      </c>
      <c r="B46" s="163">
        <v>89</v>
      </c>
      <c r="C46" s="163">
        <v>1</v>
      </c>
      <c r="D46" s="163" t="s">
        <v>118</v>
      </c>
      <c r="E46" s="163">
        <v>44205</v>
      </c>
      <c r="F46" s="163">
        <v>129</v>
      </c>
      <c r="G46" s="163" t="s">
        <v>85</v>
      </c>
      <c r="H46" s="163" t="s">
        <v>87</v>
      </c>
      <c r="I46" s="168"/>
      <c r="J46" s="10">
        <f>'Приложение 3'!J47</f>
        <v>0</v>
      </c>
      <c r="K46" s="10">
        <f>'Приложение 3'!K47</f>
        <v>0</v>
      </c>
      <c r="L46" s="10">
        <f>'Приложение 3'!L47</f>
        <v>0</v>
      </c>
    </row>
    <row r="47" spans="1:12" ht="33.75" x14ac:dyDescent="0.2">
      <c r="A47" s="162" t="s">
        <v>114</v>
      </c>
      <c r="B47" s="163">
        <v>17</v>
      </c>
      <c r="C47" s="163">
        <v>0</v>
      </c>
      <c r="D47" s="163"/>
      <c r="E47" s="163"/>
      <c r="F47" s="163"/>
      <c r="G47" s="163" t="s">
        <v>85</v>
      </c>
      <c r="H47" s="163" t="s">
        <v>87</v>
      </c>
      <c r="I47" s="168"/>
      <c r="J47" s="10">
        <f>'Приложение 3'!J48</f>
        <v>5.5</v>
      </c>
      <c r="K47" s="10">
        <f>'Приложение 3'!K48</f>
        <v>5.7</v>
      </c>
      <c r="L47" s="10">
        <f>'Приложение 3'!L48</f>
        <v>6</v>
      </c>
    </row>
    <row r="48" spans="1:12" ht="45" x14ac:dyDescent="0.2">
      <c r="A48" s="162" t="s">
        <v>116</v>
      </c>
      <c r="B48" s="163">
        <v>17</v>
      </c>
      <c r="C48" s="163">
        <v>1</v>
      </c>
      <c r="D48" s="163"/>
      <c r="E48" s="163"/>
      <c r="F48" s="163"/>
      <c r="G48" s="163" t="s">
        <v>85</v>
      </c>
      <c r="H48" s="163" t="s">
        <v>87</v>
      </c>
      <c r="I48" s="168"/>
      <c r="J48" s="10">
        <f>'Приложение 3'!J49</f>
        <v>5.5</v>
      </c>
      <c r="K48" s="10">
        <f>'Приложение 3'!K49</f>
        <v>5.7</v>
      </c>
      <c r="L48" s="10">
        <f>'Приложение 3'!L49</f>
        <v>6</v>
      </c>
    </row>
    <row r="49" spans="1:12" ht="67.5" x14ac:dyDescent="0.2">
      <c r="A49" s="162" t="s">
        <v>295</v>
      </c>
      <c r="B49" s="163">
        <v>17</v>
      </c>
      <c r="C49" s="163">
        <v>1</v>
      </c>
      <c r="D49" s="163" t="s">
        <v>85</v>
      </c>
      <c r="E49" s="163"/>
      <c r="F49" s="163"/>
      <c r="G49" s="163" t="s">
        <v>85</v>
      </c>
      <c r="H49" s="163" t="s">
        <v>87</v>
      </c>
      <c r="I49" s="169"/>
      <c r="J49" s="10">
        <f>'Приложение 3'!J50</f>
        <v>5.5</v>
      </c>
      <c r="K49" s="10">
        <f>'Приложение 3'!K50</f>
        <v>5.7</v>
      </c>
      <c r="L49" s="10">
        <f>'Приложение 3'!L50</f>
        <v>6</v>
      </c>
    </row>
    <row r="50" spans="1:12" ht="56.25" x14ac:dyDescent="0.2">
      <c r="A50" s="162" t="s">
        <v>108</v>
      </c>
      <c r="B50" s="163">
        <v>17</v>
      </c>
      <c r="C50" s="163">
        <v>1</v>
      </c>
      <c r="D50" s="163" t="s">
        <v>85</v>
      </c>
      <c r="E50" s="163">
        <v>44500</v>
      </c>
      <c r="F50" s="163"/>
      <c r="G50" s="163" t="s">
        <v>85</v>
      </c>
      <c r="H50" s="163" t="s">
        <v>87</v>
      </c>
      <c r="I50" s="169"/>
      <c r="J50" s="10">
        <f>'Приложение 3'!J51</f>
        <v>5.5</v>
      </c>
      <c r="K50" s="10">
        <f>'Приложение 3'!K51</f>
        <v>5.7</v>
      </c>
      <c r="L50" s="10">
        <f>'Приложение 3'!L51</f>
        <v>6</v>
      </c>
    </row>
    <row r="51" spans="1:12" ht="90" x14ac:dyDescent="0.2">
      <c r="A51" s="171" t="s">
        <v>189</v>
      </c>
      <c r="B51" s="163">
        <v>17</v>
      </c>
      <c r="C51" s="163">
        <v>1</v>
      </c>
      <c r="D51" s="163" t="s">
        <v>85</v>
      </c>
      <c r="E51" s="163">
        <v>44501</v>
      </c>
      <c r="F51" s="163"/>
      <c r="G51" s="163" t="s">
        <v>85</v>
      </c>
      <c r="H51" s="163" t="s">
        <v>87</v>
      </c>
      <c r="I51" s="169">
        <v>915</v>
      </c>
      <c r="J51" s="10">
        <f>'Приложение 3'!J52</f>
        <v>5.5</v>
      </c>
      <c r="K51" s="10">
        <f>'Приложение 3'!K52</f>
        <v>5.7</v>
      </c>
      <c r="L51" s="10">
        <f>'Приложение 3'!L52</f>
        <v>6</v>
      </c>
    </row>
    <row r="52" spans="1:12" x14ac:dyDescent="0.2">
      <c r="A52" s="162" t="s">
        <v>109</v>
      </c>
      <c r="B52" s="163">
        <v>17</v>
      </c>
      <c r="C52" s="163">
        <v>1</v>
      </c>
      <c r="D52" s="163" t="s">
        <v>85</v>
      </c>
      <c r="E52" s="163">
        <v>44501</v>
      </c>
      <c r="F52" s="163">
        <v>500</v>
      </c>
      <c r="G52" s="163" t="s">
        <v>85</v>
      </c>
      <c r="H52" s="163" t="s">
        <v>87</v>
      </c>
      <c r="I52" s="172"/>
      <c r="J52" s="10">
        <f>'Приложение 3'!J53</f>
        <v>5.5</v>
      </c>
      <c r="K52" s="10">
        <f>'Приложение 3'!K53</f>
        <v>5.7</v>
      </c>
      <c r="L52" s="10">
        <f>'Приложение 3'!L53</f>
        <v>6</v>
      </c>
    </row>
    <row r="53" spans="1:12" x14ac:dyDescent="0.2">
      <c r="A53" s="162" t="s">
        <v>61</v>
      </c>
      <c r="B53" s="163">
        <v>17</v>
      </c>
      <c r="C53" s="163">
        <v>1</v>
      </c>
      <c r="D53" s="163" t="s">
        <v>85</v>
      </c>
      <c r="E53" s="163">
        <v>44501</v>
      </c>
      <c r="F53" s="163">
        <v>540</v>
      </c>
      <c r="G53" s="163" t="s">
        <v>85</v>
      </c>
      <c r="H53" s="163" t="s">
        <v>87</v>
      </c>
      <c r="I53" s="168"/>
      <c r="J53" s="10">
        <f>'Приложение 3'!J54</f>
        <v>5.5</v>
      </c>
      <c r="K53" s="10">
        <f>'Приложение 3'!K54</f>
        <v>5.7</v>
      </c>
      <c r="L53" s="10">
        <f>'Приложение 3'!L54</f>
        <v>6</v>
      </c>
    </row>
    <row r="54" spans="1:12" ht="33.75" x14ac:dyDescent="0.2">
      <c r="A54" s="162" t="s">
        <v>114</v>
      </c>
      <c r="B54" s="173" t="s">
        <v>110</v>
      </c>
      <c r="C54" s="163">
        <v>0</v>
      </c>
      <c r="D54" s="163"/>
      <c r="E54" s="163"/>
      <c r="F54" s="163"/>
      <c r="G54" s="163" t="s">
        <v>85</v>
      </c>
      <c r="H54" s="163" t="s">
        <v>87</v>
      </c>
      <c r="I54" s="168"/>
      <c r="J54" s="10">
        <f>'Приложение 3'!J55</f>
        <v>0.1</v>
      </c>
      <c r="K54" s="10">
        <f>'Приложение 3'!K55</f>
        <v>0.1</v>
      </c>
      <c r="L54" s="10">
        <f>'Приложение 3'!L55</f>
        <v>0.1</v>
      </c>
    </row>
    <row r="55" spans="1:12" ht="45" x14ac:dyDescent="0.2">
      <c r="A55" s="162" t="s">
        <v>116</v>
      </c>
      <c r="B55" s="173" t="s">
        <v>110</v>
      </c>
      <c r="C55" s="163">
        <v>0</v>
      </c>
      <c r="D55" s="173" t="s">
        <v>111</v>
      </c>
      <c r="E55" s="163"/>
      <c r="F55" s="163"/>
      <c r="G55" s="163" t="s">
        <v>85</v>
      </c>
      <c r="H55" s="163" t="s">
        <v>87</v>
      </c>
      <c r="I55" s="168"/>
      <c r="J55" s="10">
        <f>'Приложение 3'!J56</f>
        <v>0.1</v>
      </c>
      <c r="K55" s="10">
        <f>'Приложение 3'!K56</f>
        <v>0.1</v>
      </c>
      <c r="L55" s="10">
        <f>'Приложение 3'!L56</f>
        <v>0.1</v>
      </c>
    </row>
    <row r="56" spans="1:12" ht="101.25" x14ac:dyDescent="0.2">
      <c r="A56" s="171" t="s">
        <v>112</v>
      </c>
      <c r="B56" s="173" t="s">
        <v>110</v>
      </c>
      <c r="C56" s="163">
        <v>0</v>
      </c>
      <c r="D56" s="173" t="s">
        <v>111</v>
      </c>
      <c r="E56" s="174" t="s">
        <v>113</v>
      </c>
      <c r="F56" s="163" t="s">
        <v>0</v>
      </c>
      <c r="G56" s="163" t="s">
        <v>85</v>
      </c>
      <c r="H56" s="163" t="s">
        <v>87</v>
      </c>
      <c r="I56" s="168"/>
      <c r="J56" s="10">
        <f>'Приложение 3'!J57</f>
        <v>0.1</v>
      </c>
      <c r="K56" s="10">
        <f>'Приложение 3'!K57</f>
        <v>0.1</v>
      </c>
      <c r="L56" s="10">
        <f>'Приложение 3'!L57</f>
        <v>0.1</v>
      </c>
    </row>
    <row r="57" spans="1:12" ht="33.75" x14ac:dyDescent="0.2">
      <c r="A57" s="162" t="s">
        <v>96</v>
      </c>
      <c r="B57" s="173" t="s">
        <v>110</v>
      </c>
      <c r="C57" s="163">
        <v>0</v>
      </c>
      <c r="D57" s="173" t="s">
        <v>111</v>
      </c>
      <c r="E57" s="163" t="s">
        <v>113</v>
      </c>
      <c r="F57" s="163">
        <v>200</v>
      </c>
      <c r="G57" s="163" t="s">
        <v>85</v>
      </c>
      <c r="H57" s="163" t="s">
        <v>87</v>
      </c>
      <c r="I57" s="163"/>
      <c r="J57" s="10">
        <f>'Приложение 3'!J58</f>
        <v>0.1</v>
      </c>
      <c r="K57" s="10">
        <f>'Приложение 3'!K58</f>
        <v>0.1</v>
      </c>
      <c r="L57" s="10">
        <f>'Приложение 3'!L58</f>
        <v>0.1</v>
      </c>
    </row>
    <row r="58" spans="1:12" ht="33.75" x14ac:dyDescent="0.2">
      <c r="A58" s="162" t="s">
        <v>97</v>
      </c>
      <c r="B58" s="173" t="s">
        <v>110</v>
      </c>
      <c r="C58" s="163">
        <v>0</v>
      </c>
      <c r="D58" s="173" t="s">
        <v>111</v>
      </c>
      <c r="E58" s="163" t="s">
        <v>113</v>
      </c>
      <c r="F58" s="163">
        <v>240</v>
      </c>
      <c r="G58" s="163" t="s">
        <v>85</v>
      </c>
      <c r="H58" s="163" t="s">
        <v>87</v>
      </c>
      <c r="I58" s="163"/>
      <c r="J58" s="10">
        <f>'Приложение 3'!J59</f>
        <v>0.1</v>
      </c>
      <c r="K58" s="10">
        <f>'Приложение 3'!K59</f>
        <v>0.1</v>
      </c>
      <c r="L58" s="10">
        <f>'Приложение 3'!L59</f>
        <v>0.1</v>
      </c>
    </row>
    <row r="59" spans="1:12" x14ac:dyDescent="0.2">
      <c r="A59" s="162" t="s">
        <v>98</v>
      </c>
      <c r="B59" s="173" t="s">
        <v>110</v>
      </c>
      <c r="C59" s="163">
        <v>0</v>
      </c>
      <c r="D59" s="173" t="s">
        <v>111</v>
      </c>
      <c r="E59" s="163" t="s">
        <v>113</v>
      </c>
      <c r="F59" s="163">
        <v>244</v>
      </c>
      <c r="G59" s="163" t="s">
        <v>85</v>
      </c>
      <c r="H59" s="163" t="s">
        <v>87</v>
      </c>
      <c r="I59" s="163"/>
      <c r="J59" s="10">
        <f>'Приложение 3'!J60</f>
        <v>0.1</v>
      </c>
      <c r="K59" s="10">
        <f>'Приложение 3'!K60</f>
        <v>0.1</v>
      </c>
      <c r="L59" s="10">
        <f>'Приложение 3'!L60</f>
        <v>0.1</v>
      </c>
    </row>
    <row r="60" spans="1:12" ht="33.75" x14ac:dyDescent="0.2">
      <c r="A60" s="162" t="s">
        <v>114</v>
      </c>
      <c r="B60" s="163" t="s">
        <v>115</v>
      </c>
      <c r="C60" s="163" t="s">
        <v>88</v>
      </c>
      <c r="D60" s="163"/>
      <c r="E60" s="163"/>
      <c r="F60" s="163"/>
      <c r="G60" s="163" t="s">
        <v>85</v>
      </c>
      <c r="H60" s="163" t="s">
        <v>87</v>
      </c>
      <c r="I60" s="163">
        <v>920</v>
      </c>
      <c r="J60" s="10">
        <f>'Приложение 3'!J61</f>
        <v>0</v>
      </c>
      <c r="K60" s="10">
        <f>'Приложение 3'!K61</f>
        <v>0</v>
      </c>
      <c r="L60" s="10">
        <f>'Приложение 3'!L61</f>
        <v>0</v>
      </c>
    </row>
    <row r="61" spans="1:12" ht="45" x14ac:dyDescent="0.2">
      <c r="A61" s="162" t="s">
        <v>116</v>
      </c>
      <c r="B61" s="163" t="s">
        <v>115</v>
      </c>
      <c r="C61" s="163" t="s">
        <v>8</v>
      </c>
      <c r="D61" s="163"/>
      <c r="E61" s="163"/>
      <c r="F61" s="163"/>
      <c r="G61" s="163" t="s">
        <v>85</v>
      </c>
      <c r="H61" s="163" t="s">
        <v>87</v>
      </c>
      <c r="I61" s="175"/>
      <c r="J61" s="10">
        <f>'Приложение 3'!J62</f>
        <v>0</v>
      </c>
      <c r="K61" s="10">
        <f>'Приложение 3'!K62</f>
        <v>0</v>
      </c>
      <c r="L61" s="10">
        <f>'Приложение 3'!L62</f>
        <v>0</v>
      </c>
    </row>
    <row r="62" spans="1:12" ht="45" x14ac:dyDescent="0.2">
      <c r="A62" s="162" t="s">
        <v>117</v>
      </c>
      <c r="B62" s="163" t="s">
        <v>115</v>
      </c>
      <c r="C62" s="163" t="s">
        <v>8</v>
      </c>
      <c r="D62" s="163" t="s">
        <v>118</v>
      </c>
      <c r="E62" s="163">
        <v>44100</v>
      </c>
      <c r="F62" s="163"/>
      <c r="G62" s="163" t="s">
        <v>85</v>
      </c>
      <c r="H62" s="163" t="s">
        <v>87</v>
      </c>
      <c r="I62" s="175"/>
      <c r="J62" s="10">
        <f>'Приложение 3'!J63</f>
        <v>0</v>
      </c>
      <c r="K62" s="10">
        <f>'Приложение 3'!K63</f>
        <v>0</v>
      </c>
      <c r="L62" s="10">
        <f>'Приложение 3'!L63</f>
        <v>0</v>
      </c>
    </row>
    <row r="63" spans="1:12" ht="57.75" customHeight="1" x14ac:dyDescent="0.2">
      <c r="A63" s="162" t="s">
        <v>119</v>
      </c>
      <c r="B63" s="163" t="s">
        <v>115</v>
      </c>
      <c r="C63" s="163" t="s">
        <v>8</v>
      </c>
      <c r="D63" s="163" t="s">
        <v>118</v>
      </c>
      <c r="E63" s="163" t="s">
        <v>120</v>
      </c>
      <c r="F63" s="163"/>
      <c r="G63" s="163" t="s">
        <v>85</v>
      </c>
      <c r="H63" s="163" t="s">
        <v>87</v>
      </c>
      <c r="I63" s="175"/>
      <c r="J63" s="10">
        <f>'Приложение 3'!J64</f>
        <v>0</v>
      </c>
      <c r="K63" s="10">
        <f>'Приложение 3'!K64</f>
        <v>0</v>
      </c>
      <c r="L63" s="10">
        <f>'Приложение 3'!L64</f>
        <v>0</v>
      </c>
    </row>
    <row r="64" spans="1:12" ht="33.75" x14ac:dyDescent="0.2">
      <c r="A64" s="162" t="s">
        <v>96</v>
      </c>
      <c r="B64" s="163" t="s">
        <v>115</v>
      </c>
      <c r="C64" s="163" t="s">
        <v>8</v>
      </c>
      <c r="D64" s="163" t="s">
        <v>118</v>
      </c>
      <c r="E64" s="163" t="s">
        <v>120</v>
      </c>
      <c r="F64" s="163">
        <v>200</v>
      </c>
      <c r="G64" s="163" t="s">
        <v>85</v>
      </c>
      <c r="H64" s="163" t="s">
        <v>87</v>
      </c>
      <c r="I64" s="175"/>
      <c r="J64" s="10">
        <f>'Приложение 3'!J65</f>
        <v>0</v>
      </c>
      <c r="K64" s="10">
        <f>'Приложение 3'!K65</f>
        <v>0</v>
      </c>
      <c r="L64" s="10">
        <f>'Приложение 3'!L65</f>
        <v>0</v>
      </c>
    </row>
    <row r="65" spans="1:12" ht="36.75" customHeight="1" x14ac:dyDescent="0.2">
      <c r="A65" s="162" t="s">
        <v>97</v>
      </c>
      <c r="B65" s="163" t="s">
        <v>115</v>
      </c>
      <c r="C65" s="163" t="s">
        <v>8</v>
      </c>
      <c r="D65" s="163" t="s">
        <v>118</v>
      </c>
      <c r="E65" s="163" t="s">
        <v>120</v>
      </c>
      <c r="F65" s="163">
        <v>240</v>
      </c>
      <c r="G65" s="163" t="s">
        <v>85</v>
      </c>
      <c r="H65" s="163" t="s">
        <v>87</v>
      </c>
      <c r="I65" s="175"/>
      <c r="J65" s="10">
        <f>'Приложение 3'!J66</f>
        <v>0</v>
      </c>
      <c r="K65" s="10">
        <f>'Приложение 3'!K66</f>
        <v>0</v>
      </c>
      <c r="L65" s="10">
        <f>'Приложение 3'!L66</f>
        <v>0</v>
      </c>
    </row>
    <row r="66" spans="1:12" x14ac:dyDescent="0.2">
      <c r="A66" s="162" t="s">
        <v>98</v>
      </c>
      <c r="B66" s="163" t="s">
        <v>115</v>
      </c>
      <c r="C66" s="163" t="s">
        <v>8</v>
      </c>
      <c r="D66" s="163" t="s">
        <v>118</v>
      </c>
      <c r="E66" s="163" t="s">
        <v>120</v>
      </c>
      <c r="F66" s="163">
        <v>244</v>
      </c>
      <c r="G66" s="163" t="s">
        <v>85</v>
      </c>
      <c r="H66" s="163" t="s">
        <v>87</v>
      </c>
      <c r="I66" s="175"/>
      <c r="J66" s="10">
        <f>'Приложение 3'!J67</f>
        <v>0</v>
      </c>
      <c r="K66" s="10">
        <f>'Приложение 3'!K67</f>
        <v>0</v>
      </c>
      <c r="L66" s="10">
        <f>'Приложение 3'!L67</f>
        <v>0</v>
      </c>
    </row>
    <row r="67" spans="1:12" ht="56.25" x14ac:dyDescent="0.2">
      <c r="A67" s="162" t="s">
        <v>121</v>
      </c>
      <c r="B67" s="163" t="s">
        <v>115</v>
      </c>
      <c r="C67" s="163" t="s">
        <v>8</v>
      </c>
      <c r="D67" s="163" t="s">
        <v>118</v>
      </c>
      <c r="E67" s="163" t="s">
        <v>122</v>
      </c>
      <c r="F67" s="163" t="s">
        <v>0</v>
      </c>
      <c r="G67" s="163" t="s">
        <v>85</v>
      </c>
      <c r="H67" s="163" t="s">
        <v>87</v>
      </c>
      <c r="I67" s="173"/>
      <c r="J67" s="10">
        <f>'Приложение 3'!J68</f>
        <v>0</v>
      </c>
      <c r="K67" s="10">
        <f>'Приложение 3'!K68</f>
        <v>0</v>
      </c>
      <c r="L67" s="10">
        <f>'Приложение 3'!L68</f>
        <v>0</v>
      </c>
    </row>
    <row r="68" spans="1:12" ht="33.75" x14ac:dyDescent="0.2">
      <c r="A68" s="162" t="s">
        <v>96</v>
      </c>
      <c r="B68" s="163" t="s">
        <v>115</v>
      </c>
      <c r="C68" s="163" t="s">
        <v>8</v>
      </c>
      <c r="D68" s="163" t="s">
        <v>118</v>
      </c>
      <c r="E68" s="163" t="s">
        <v>122</v>
      </c>
      <c r="F68" s="163">
        <v>200</v>
      </c>
      <c r="G68" s="163" t="s">
        <v>85</v>
      </c>
      <c r="H68" s="163" t="s">
        <v>87</v>
      </c>
      <c r="I68" s="173"/>
      <c r="J68" s="10">
        <f>'Приложение 3'!J69</f>
        <v>0</v>
      </c>
      <c r="K68" s="10">
        <f>'Приложение 3'!K69</f>
        <v>0</v>
      </c>
      <c r="L68" s="10">
        <f>'Приложение 3'!L69</f>
        <v>0</v>
      </c>
    </row>
    <row r="69" spans="1:12" ht="33.75" x14ac:dyDescent="0.2">
      <c r="A69" s="162" t="s">
        <v>97</v>
      </c>
      <c r="B69" s="163" t="s">
        <v>115</v>
      </c>
      <c r="C69" s="163" t="s">
        <v>8</v>
      </c>
      <c r="D69" s="163" t="s">
        <v>118</v>
      </c>
      <c r="E69" s="163" t="s">
        <v>122</v>
      </c>
      <c r="F69" s="163">
        <v>240</v>
      </c>
      <c r="G69" s="163" t="s">
        <v>85</v>
      </c>
      <c r="H69" s="163" t="s">
        <v>87</v>
      </c>
      <c r="I69" s="173" t="s">
        <v>283</v>
      </c>
      <c r="J69" s="10">
        <f>'Приложение 3'!J70</f>
        <v>0</v>
      </c>
      <c r="K69" s="10">
        <f>'Приложение 3'!K70</f>
        <v>0</v>
      </c>
      <c r="L69" s="10">
        <f>'Приложение 3'!L70</f>
        <v>0</v>
      </c>
    </row>
    <row r="70" spans="1:12" x14ac:dyDescent="0.2">
      <c r="A70" s="162" t="s">
        <v>98</v>
      </c>
      <c r="B70" s="163" t="s">
        <v>115</v>
      </c>
      <c r="C70" s="163" t="s">
        <v>8</v>
      </c>
      <c r="D70" s="163" t="s">
        <v>118</v>
      </c>
      <c r="E70" s="163" t="s">
        <v>122</v>
      </c>
      <c r="F70" s="163">
        <v>244</v>
      </c>
      <c r="G70" s="163" t="s">
        <v>85</v>
      </c>
      <c r="H70" s="163" t="s">
        <v>87</v>
      </c>
      <c r="I70" s="163"/>
      <c r="J70" s="10">
        <f>'Приложение 3'!J71</f>
        <v>0</v>
      </c>
      <c r="K70" s="10">
        <f>'Приложение 3'!K71</f>
        <v>0</v>
      </c>
      <c r="L70" s="10">
        <f>'Приложение 3'!L71</f>
        <v>0</v>
      </c>
    </row>
    <row r="71" spans="1:12" ht="78.75" x14ac:dyDescent="0.2">
      <c r="A71" s="162" t="s">
        <v>123</v>
      </c>
      <c r="B71" s="163" t="s">
        <v>115</v>
      </c>
      <c r="C71" s="163" t="s">
        <v>8</v>
      </c>
      <c r="D71" s="163" t="s">
        <v>118</v>
      </c>
      <c r="E71" s="163" t="s">
        <v>124</v>
      </c>
      <c r="F71" s="163"/>
      <c r="G71" s="163" t="s">
        <v>85</v>
      </c>
      <c r="H71" s="163" t="s">
        <v>87</v>
      </c>
      <c r="I71" s="168"/>
      <c r="J71" s="10">
        <f>'Приложение 3'!J72</f>
        <v>0</v>
      </c>
      <c r="K71" s="10">
        <f>'Приложение 3'!K72</f>
        <v>0</v>
      </c>
      <c r="L71" s="10">
        <f>'Приложение 3'!L72</f>
        <v>0</v>
      </c>
    </row>
    <row r="72" spans="1:12" ht="33.75" x14ac:dyDescent="0.2">
      <c r="A72" s="162" t="s">
        <v>96</v>
      </c>
      <c r="B72" s="163" t="s">
        <v>115</v>
      </c>
      <c r="C72" s="163" t="s">
        <v>8</v>
      </c>
      <c r="D72" s="163" t="s">
        <v>118</v>
      </c>
      <c r="E72" s="163" t="s">
        <v>124</v>
      </c>
      <c r="F72" s="163">
        <v>200</v>
      </c>
      <c r="G72" s="163" t="s">
        <v>85</v>
      </c>
      <c r="H72" s="163" t="s">
        <v>87</v>
      </c>
      <c r="I72" s="168"/>
      <c r="J72" s="10">
        <f>'Приложение 3'!J73</f>
        <v>0</v>
      </c>
      <c r="K72" s="10">
        <f>'Приложение 3'!K73</f>
        <v>0</v>
      </c>
      <c r="L72" s="10">
        <f>'Приложение 3'!L73</f>
        <v>0</v>
      </c>
    </row>
    <row r="73" spans="1:12" ht="33.75" x14ac:dyDescent="0.2">
      <c r="A73" s="162" t="s">
        <v>97</v>
      </c>
      <c r="B73" s="163" t="s">
        <v>115</v>
      </c>
      <c r="C73" s="163" t="s">
        <v>8</v>
      </c>
      <c r="D73" s="163" t="s">
        <v>118</v>
      </c>
      <c r="E73" s="163" t="s">
        <v>124</v>
      </c>
      <c r="F73" s="163">
        <v>240</v>
      </c>
      <c r="G73" s="163" t="s">
        <v>85</v>
      </c>
      <c r="H73" s="163" t="s">
        <v>87</v>
      </c>
      <c r="I73" s="168"/>
      <c r="J73" s="10">
        <f>'Приложение 3'!J74</f>
        <v>0</v>
      </c>
      <c r="K73" s="10">
        <f>'Приложение 3'!K74</f>
        <v>0</v>
      </c>
      <c r="L73" s="10">
        <f>'Приложение 3'!L74</f>
        <v>0</v>
      </c>
    </row>
    <row r="74" spans="1:12" x14ac:dyDescent="0.2">
      <c r="A74" s="162" t="s">
        <v>98</v>
      </c>
      <c r="B74" s="163" t="s">
        <v>115</v>
      </c>
      <c r="C74" s="163" t="s">
        <v>8</v>
      </c>
      <c r="D74" s="163" t="s">
        <v>118</v>
      </c>
      <c r="E74" s="163" t="s">
        <v>124</v>
      </c>
      <c r="F74" s="163">
        <v>244</v>
      </c>
      <c r="G74" s="163" t="s">
        <v>85</v>
      </c>
      <c r="H74" s="163" t="s">
        <v>87</v>
      </c>
      <c r="I74" s="168"/>
      <c r="J74" s="10">
        <f>'Приложение 3'!J75</f>
        <v>0</v>
      </c>
      <c r="K74" s="10">
        <f>'Приложение 3'!K75</f>
        <v>0</v>
      </c>
      <c r="L74" s="10">
        <f>'Приложение 3'!L75</f>
        <v>0</v>
      </c>
    </row>
    <row r="75" spans="1:12" x14ac:dyDescent="0.2">
      <c r="A75" s="162" t="s">
        <v>125</v>
      </c>
      <c r="B75" s="163"/>
      <c r="C75" s="163"/>
      <c r="D75" s="163"/>
      <c r="E75" s="163"/>
      <c r="F75" s="163"/>
      <c r="G75" s="175" t="s">
        <v>85</v>
      </c>
      <c r="H75" s="175">
        <v>11</v>
      </c>
      <c r="I75" s="172"/>
      <c r="J75" s="7">
        <f>'Приложение 3'!J76</f>
        <v>1</v>
      </c>
      <c r="K75" s="7">
        <f>'Приложение 3'!K76</f>
        <v>1</v>
      </c>
      <c r="L75" s="7">
        <f>'Приложение 3'!L76</f>
        <v>1</v>
      </c>
    </row>
    <row r="76" spans="1:12" ht="33.75" x14ac:dyDescent="0.2">
      <c r="A76" s="162" t="s">
        <v>114</v>
      </c>
      <c r="B76" s="163" t="s">
        <v>115</v>
      </c>
      <c r="C76" s="163" t="s">
        <v>88</v>
      </c>
      <c r="D76" s="163"/>
      <c r="E76" s="163" t="s">
        <v>0</v>
      </c>
      <c r="F76" s="163" t="s">
        <v>0</v>
      </c>
      <c r="G76" s="163" t="s">
        <v>85</v>
      </c>
      <c r="H76" s="163" t="s">
        <v>18</v>
      </c>
      <c r="I76" s="163">
        <v>915</v>
      </c>
      <c r="J76" s="10">
        <f>'Приложение 3'!J77</f>
        <v>1</v>
      </c>
      <c r="K76" s="10">
        <f>'Приложение 3'!K77</f>
        <v>1</v>
      </c>
      <c r="L76" s="10">
        <f>'Приложение 3'!L77</f>
        <v>1</v>
      </c>
    </row>
    <row r="77" spans="1:12" ht="45" x14ac:dyDescent="0.2">
      <c r="A77" s="162" t="s">
        <v>116</v>
      </c>
      <c r="B77" s="163" t="s">
        <v>115</v>
      </c>
      <c r="C77" s="163" t="s">
        <v>8</v>
      </c>
      <c r="D77" s="163"/>
      <c r="E77" s="163" t="s">
        <v>0</v>
      </c>
      <c r="F77" s="163" t="s">
        <v>0</v>
      </c>
      <c r="G77" s="163" t="s">
        <v>85</v>
      </c>
      <c r="H77" s="163" t="s">
        <v>18</v>
      </c>
      <c r="I77" s="172"/>
      <c r="J77" s="10">
        <f>'Приложение 3'!J78</f>
        <v>1</v>
      </c>
      <c r="K77" s="10">
        <f>'Приложение 3'!K78</f>
        <v>1</v>
      </c>
      <c r="L77" s="10">
        <f>'Приложение 3'!L78</f>
        <v>1</v>
      </c>
    </row>
    <row r="78" spans="1:12" ht="45" x14ac:dyDescent="0.2">
      <c r="A78" s="162" t="s">
        <v>286</v>
      </c>
      <c r="B78" s="163" t="s">
        <v>115</v>
      </c>
      <c r="C78" s="163" t="s">
        <v>8</v>
      </c>
      <c r="D78" s="163" t="s">
        <v>118</v>
      </c>
      <c r="E78" s="163" t="s">
        <v>126</v>
      </c>
      <c r="F78" s="163" t="s">
        <v>0</v>
      </c>
      <c r="G78" s="163" t="s">
        <v>85</v>
      </c>
      <c r="H78" s="163" t="s">
        <v>18</v>
      </c>
      <c r="I78" s="168"/>
      <c r="J78" s="10">
        <f>'Приложение 3'!J79</f>
        <v>1</v>
      </c>
      <c r="K78" s="10">
        <f>'Приложение 3'!K79</f>
        <v>1</v>
      </c>
      <c r="L78" s="10">
        <f>'Приложение 3'!L79</f>
        <v>1</v>
      </c>
    </row>
    <row r="79" spans="1:12" x14ac:dyDescent="0.2">
      <c r="A79" s="162" t="s">
        <v>101</v>
      </c>
      <c r="B79" s="163" t="s">
        <v>115</v>
      </c>
      <c r="C79" s="163" t="s">
        <v>8</v>
      </c>
      <c r="D79" s="163" t="s">
        <v>118</v>
      </c>
      <c r="E79" s="163" t="s">
        <v>126</v>
      </c>
      <c r="F79" s="163">
        <v>800</v>
      </c>
      <c r="G79" s="163" t="s">
        <v>85</v>
      </c>
      <c r="H79" s="163" t="s">
        <v>18</v>
      </c>
      <c r="I79" s="168"/>
      <c r="J79" s="10">
        <v>2.2999999999999998</v>
      </c>
      <c r="K79" s="10">
        <f>'Приложение 3'!K80</f>
        <v>1</v>
      </c>
      <c r="L79" s="10">
        <f>'Приложение 3'!L80</f>
        <v>1</v>
      </c>
    </row>
    <row r="80" spans="1:12" x14ac:dyDescent="0.2">
      <c r="A80" s="162" t="s">
        <v>127</v>
      </c>
      <c r="B80" s="163" t="s">
        <v>115</v>
      </c>
      <c r="C80" s="163" t="s">
        <v>8</v>
      </c>
      <c r="D80" s="163" t="s">
        <v>118</v>
      </c>
      <c r="E80" s="163" t="s">
        <v>126</v>
      </c>
      <c r="F80" s="163" t="s">
        <v>128</v>
      </c>
      <c r="G80" s="163" t="s">
        <v>85</v>
      </c>
      <c r="H80" s="163" t="s">
        <v>18</v>
      </c>
      <c r="I80" s="168"/>
      <c r="J80" s="10">
        <f>'Приложение 3'!J81</f>
        <v>0</v>
      </c>
      <c r="K80" s="10">
        <f>'Приложение 3'!K81</f>
        <v>0</v>
      </c>
      <c r="L80" s="10">
        <f>'Приложение 3'!L81</f>
        <v>0</v>
      </c>
    </row>
    <row r="81" spans="1:12" x14ac:dyDescent="0.2">
      <c r="A81" s="162" t="s">
        <v>129</v>
      </c>
      <c r="B81" s="163"/>
      <c r="C81" s="163"/>
      <c r="D81" s="163"/>
      <c r="E81" s="163"/>
      <c r="F81" s="163"/>
      <c r="G81" s="163" t="s">
        <v>85</v>
      </c>
      <c r="H81" s="163">
        <v>13</v>
      </c>
      <c r="I81" s="168"/>
      <c r="J81" s="10">
        <f>'Приложение 3'!J82</f>
        <v>0</v>
      </c>
      <c r="K81" s="10">
        <f>'Приложение 3'!K82</f>
        <v>0</v>
      </c>
      <c r="L81" s="10">
        <f>'Приложение 3'!L82</f>
        <v>0</v>
      </c>
    </row>
    <row r="82" spans="1:12" ht="33.75" x14ac:dyDescent="0.2">
      <c r="A82" s="162" t="s">
        <v>114</v>
      </c>
      <c r="B82" s="163" t="s">
        <v>115</v>
      </c>
      <c r="C82" s="163" t="s">
        <v>88</v>
      </c>
      <c r="D82" s="163"/>
      <c r="E82" s="163"/>
      <c r="F82" s="163"/>
      <c r="G82" s="163" t="s">
        <v>85</v>
      </c>
      <c r="H82" s="163">
        <v>13</v>
      </c>
      <c r="I82" s="168"/>
      <c r="J82" s="10">
        <f>'Приложение 3'!J83</f>
        <v>0</v>
      </c>
      <c r="K82" s="10">
        <f>'Приложение 3'!K83</f>
        <v>0</v>
      </c>
      <c r="L82" s="10">
        <f>'Приложение 3'!L83</f>
        <v>0</v>
      </c>
    </row>
    <row r="83" spans="1:12" ht="45" x14ac:dyDescent="0.2">
      <c r="A83" s="162" t="s">
        <v>116</v>
      </c>
      <c r="B83" s="163" t="s">
        <v>115</v>
      </c>
      <c r="C83" s="163" t="s">
        <v>8</v>
      </c>
      <c r="D83" s="163"/>
      <c r="E83" s="163"/>
      <c r="F83" s="163"/>
      <c r="G83" s="163" t="s">
        <v>85</v>
      </c>
      <c r="H83" s="163">
        <v>13</v>
      </c>
      <c r="I83" s="163"/>
      <c r="J83" s="10">
        <f>'Приложение 3'!J84</f>
        <v>0</v>
      </c>
      <c r="K83" s="10">
        <f>'Приложение 3'!K84</f>
        <v>0</v>
      </c>
      <c r="L83" s="10">
        <f>'Приложение 3'!L84</f>
        <v>0</v>
      </c>
    </row>
    <row r="84" spans="1:12" ht="45" x14ac:dyDescent="0.2">
      <c r="A84" s="162" t="s">
        <v>117</v>
      </c>
      <c r="B84" s="163" t="s">
        <v>115</v>
      </c>
      <c r="C84" s="163" t="s">
        <v>8</v>
      </c>
      <c r="D84" s="163" t="s">
        <v>118</v>
      </c>
      <c r="E84" s="163">
        <v>44100</v>
      </c>
      <c r="F84" s="163"/>
      <c r="G84" s="163" t="s">
        <v>85</v>
      </c>
      <c r="H84" s="163">
        <v>13</v>
      </c>
      <c r="I84" s="163">
        <v>915</v>
      </c>
      <c r="J84" s="10">
        <f>'Приложение 3'!J85</f>
        <v>0</v>
      </c>
      <c r="K84" s="10">
        <f>'Приложение 3'!K85</f>
        <v>0</v>
      </c>
      <c r="L84" s="10">
        <f>'Приложение 3'!L85</f>
        <v>0</v>
      </c>
    </row>
    <row r="85" spans="1:12" ht="90" x14ac:dyDescent="0.2">
      <c r="A85" s="167" t="s">
        <v>130</v>
      </c>
      <c r="B85" s="163" t="s">
        <v>115</v>
      </c>
      <c r="C85" s="163" t="s">
        <v>8</v>
      </c>
      <c r="D85" s="163" t="s">
        <v>118</v>
      </c>
      <c r="E85" s="163" t="s">
        <v>132</v>
      </c>
      <c r="F85" s="163"/>
      <c r="G85" s="163" t="s">
        <v>85</v>
      </c>
      <c r="H85" s="163" t="s">
        <v>131</v>
      </c>
      <c r="I85" s="176"/>
      <c r="J85" s="10">
        <f>'Приложение 3'!J86</f>
        <v>0</v>
      </c>
      <c r="K85" s="10">
        <f>'Приложение 3'!K86</f>
        <v>0</v>
      </c>
      <c r="L85" s="10">
        <f>'Приложение 3'!L86</f>
        <v>0</v>
      </c>
    </row>
    <row r="86" spans="1:12" ht="33.75" x14ac:dyDescent="0.2">
      <c r="A86" s="162" t="s">
        <v>96</v>
      </c>
      <c r="B86" s="163" t="s">
        <v>115</v>
      </c>
      <c r="C86" s="163" t="s">
        <v>8</v>
      </c>
      <c r="D86" s="163" t="s">
        <v>118</v>
      </c>
      <c r="E86" s="163" t="s">
        <v>132</v>
      </c>
      <c r="F86" s="163">
        <v>200</v>
      </c>
      <c r="G86" s="163" t="s">
        <v>85</v>
      </c>
      <c r="H86" s="163" t="s">
        <v>131</v>
      </c>
      <c r="I86" s="173"/>
      <c r="J86" s="10">
        <f>'Приложение 3'!J87</f>
        <v>0</v>
      </c>
      <c r="K86" s="10">
        <f>'Приложение 3'!K87</f>
        <v>0</v>
      </c>
      <c r="L86" s="10">
        <f>'Приложение 3'!L87</f>
        <v>0</v>
      </c>
    </row>
    <row r="87" spans="1:12" ht="33.75" x14ac:dyDescent="0.2">
      <c r="A87" s="162" t="s">
        <v>97</v>
      </c>
      <c r="B87" s="163" t="s">
        <v>115</v>
      </c>
      <c r="C87" s="163" t="s">
        <v>8</v>
      </c>
      <c r="D87" s="163" t="s">
        <v>118</v>
      </c>
      <c r="E87" s="163" t="s">
        <v>132</v>
      </c>
      <c r="F87" s="163">
        <v>240</v>
      </c>
      <c r="G87" s="163" t="s">
        <v>85</v>
      </c>
      <c r="H87" s="163" t="s">
        <v>131</v>
      </c>
      <c r="I87" s="173"/>
      <c r="J87" s="10">
        <f>'Приложение 3'!J88</f>
        <v>0</v>
      </c>
      <c r="K87" s="10">
        <f>'Приложение 3'!K88</f>
        <v>0</v>
      </c>
      <c r="L87" s="10">
        <f>'Приложение 3'!L88</f>
        <v>0</v>
      </c>
    </row>
    <row r="88" spans="1:12" x14ac:dyDescent="0.2">
      <c r="A88" s="162" t="s">
        <v>98</v>
      </c>
      <c r="B88" s="163" t="s">
        <v>115</v>
      </c>
      <c r="C88" s="163" t="s">
        <v>8</v>
      </c>
      <c r="D88" s="163" t="s">
        <v>118</v>
      </c>
      <c r="E88" s="163" t="s">
        <v>132</v>
      </c>
      <c r="F88" s="163" t="s">
        <v>99</v>
      </c>
      <c r="G88" s="163" t="s">
        <v>85</v>
      </c>
      <c r="H88" s="163" t="s">
        <v>131</v>
      </c>
      <c r="I88" s="173"/>
      <c r="J88" s="10">
        <f>'Приложение 3'!J89</f>
        <v>0</v>
      </c>
      <c r="K88" s="10">
        <f>'Приложение 3'!K89</f>
        <v>0</v>
      </c>
      <c r="L88" s="10">
        <f>'Приложение 3'!L89</f>
        <v>0</v>
      </c>
    </row>
    <row r="89" spans="1:12" x14ac:dyDescent="0.2">
      <c r="A89" s="177" t="s">
        <v>133</v>
      </c>
      <c r="B89" s="175"/>
      <c r="C89" s="175"/>
      <c r="D89" s="175"/>
      <c r="E89" s="175"/>
      <c r="F89" s="175"/>
      <c r="G89" s="175" t="s">
        <v>134</v>
      </c>
      <c r="H89" s="175"/>
      <c r="I89" s="173"/>
      <c r="J89" s="7">
        <f>'Приложение 3'!J90</f>
        <v>89.800000000000011</v>
      </c>
      <c r="K89" s="7">
        <f>'Приложение 3'!K90</f>
        <v>92.799999999999983</v>
      </c>
      <c r="L89" s="7">
        <f>'Приложение 3'!L90</f>
        <v>96</v>
      </c>
    </row>
    <row r="90" spans="1:12" ht="22.5" x14ac:dyDescent="0.2">
      <c r="A90" s="162" t="s">
        <v>135</v>
      </c>
      <c r="B90" s="163"/>
      <c r="C90" s="163"/>
      <c r="D90" s="163"/>
      <c r="E90" s="163"/>
      <c r="F90" s="163"/>
      <c r="G90" s="163" t="s">
        <v>134</v>
      </c>
      <c r="H90" s="163" t="s">
        <v>136</v>
      </c>
      <c r="I90" s="173"/>
      <c r="J90" s="10">
        <f>'Приложение 3'!J91</f>
        <v>89.800000000000011</v>
      </c>
      <c r="K90" s="10">
        <f>'Приложение 3'!K91</f>
        <v>92.799999999999983</v>
      </c>
      <c r="L90" s="10">
        <f>'Приложение 3'!L91</f>
        <v>96</v>
      </c>
    </row>
    <row r="91" spans="1:12" ht="33.75" x14ac:dyDescent="0.2">
      <c r="A91" s="162" t="s">
        <v>114</v>
      </c>
      <c r="B91" s="163" t="s">
        <v>115</v>
      </c>
      <c r="C91" s="163" t="s">
        <v>88</v>
      </c>
      <c r="D91" s="163"/>
      <c r="E91" s="163"/>
      <c r="F91" s="163"/>
      <c r="G91" s="163" t="s">
        <v>134</v>
      </c>
      <c r="H91" s="163" t="s">
        <v>136</v>
      </c>
      <c r="I91" s="173"/>
      <c r="J91" s="10">
        <f>'Приложение 3'!J92</f>
        <v>89.800000000000011</v>
      </c>
      <c r="K91" s="10">
        <f>'Приложение 3'!K92</f>
        <v>92.799999999999983</v>
      </c>
      <c r="L91" s="10">
        <f>'Приложение 3'!L92</f>
        <v>96</v>
      </c>
    </row>
    <row r="92" spans="1:12" ht="45" x14ac:dyDescent="0.2">
      <c r="A92" s="162" t="s">
        <v>116</v>
      </c>
      <c r="B92" s="163" t="s">
        <v>115</v>
      </c>
      <c r="C92" s="163" t="s">
        <v>8</v>
      </c>
      <c r="D92" s="163"/>
      <c r="E92" s="163"/>
      <c r="F92" s="163"/>
      <c r="G92" s="163" t="s">
        <v>134</v>
      </c>
      <c r="H92" s="163" t="s">
        <v>136</v>
      </c>
      <c r="I92" s="173" t="s">
        <v>283</v>
      </c>
      <c r="J92" s="10">
        <f>'Приложение 3'!J93</f>
        <v>89.800000000000011</v>
      </c>
      <c r="K92" s="10">
        <f>'Приложение 3'!K93</f>
        <v>92.799999999999983</v>
      </c>
      <c r="L92" s="10">
        <f>'Приложение 3'!L93</f>
        <v>96</v>
      </c>
    </row>
    <row r="93" spans="1:12" ht="56.25" x14ac:dyDescent="0.2">
      <c r="A93" s="162" t="s">
        <v>190</v>
      </c>
      <c r="B93" s="163" t="s">
        <v>115</v>
      </c>
      <c r="C93" s="163" t="s">
        <v>8</v>
      </c>
      <c r="D93" s="163" t="s">
        <v>118</v>
      </c>
      <c r="E93" s="163" t="s">
        <v>137</v>
      </c>
      <c r="F93" s="163"/>
      <c r="G93" s="163" t="s">
        <v>134</v>
      </c>
      <c r="H93" s="163" t="s">
        <v>136</v>
      </c>
      <c r="I93" s="173"/>
      <c r="J93" s="10">
        <f>'Приложение 3'!J94</f>
        <v>89.800000000000011</v>
      </c>
      <c r="K93" s="10">
        <f>'Приложение 3'!K94</f>
        <v>92.799999999999983</v>
      </c>
      <c r="L93" s="10">
        <f>'Приложение 3'!L94</f>
        <v>96</v>
      </c>
    </row>
    <row r="94" spans="1:12" ht="67.5" x14ac:dyDescent="0.2">
      <c r="A94" s="162" t="s">
        <v>90</v>
      </c>
      <c r="B94" s="163" t="s">
        <v>115</v>
      </c>
      <c r="C94" s="163" t="s">
        <v>8</v>
      </c>
      <c r="D94" s="163" t="s">
        <v>118</v>
      </c>
      <c r="E94" s="163" t="s">
        <v>137</v>
      </c>
      <c r="F94" s="163">
        <v>100</v>
      </c>
      <c r="G94" s="163" t="s">
        <v>134</v>
      </c>
      <c r="H94" s="163" t="s">
        <v>136</v>
      </c>
      <c r="I94" s="173"/>
      <c r="J94" s="10">
        <f>'Приложение 3'!J95</f>
        <v>85.100000000000009</v>
      </c>
      <c r="K94" s="10">
        <f>'Приложение 3'!K95</f>
        <v>88.699999999999989</v>
      </c>
      <c r="L94" s="10">
        <f>'Приложение 3'!L95</f>
        <v>92.4</v>
      </c>
    </row>
    <row r="95" spans="1:12" ht="33.75" x14ac:dyDescent="0.2">
      <c r="A95" s="162" t="s">
        <v>91</v>
      </c>
      <c r="B95" s="163" t="s">
        <v>115</v>
      </c>
      <c r="C95" s="163" t="s">
        <v>8</v>
      </c>
      <c r="D95" s="163" t="s">
        <v>118</v>
      </c>
      <c r="E95" s="163" t="s">
        <v>137</v>
      </c>
      <c r="F95" s="163">
        <v>120</v>
      </c>
      <c r="G95" s="163" t="s">
        <v>134</v>
      </c>
      <c r="H95" s="163" t="s">
        <v>136</v>
      </c>
      <c r="I95" s="173"/>
      <c r="J95" s="10">
        <f>'Приложение 3'!J96</f>
        <v>85.100000000000009</v>
      </c>
      <c r="K95" s="10">
        <f>'Приложение 3'!K96</f>
        <v>88.699999999999989</v>
      </c>
      <c r="L95" s="10">
        <f>'Приложение 3'!L96</f>
        <v>92.4</v>
      </c>
    </row>
    <row r="96" spans="1:12" ht="22.5" x14ac:dyDescent="0.2">
      <c r="A96" s="162" t="s">
        <v>92</v>
      </c>
      <c r="B96" s="163" t="s">
        <v>115</v>
      </c>
      <c r="C96" s="163" t="s">
        <v>8</v>
      </c>
      <c r="D96" s="163" t="s">
        <v>118</v>
      </c>
      <c r="E96" s="163" t="s">
        <v>137</v>
      </c>
      <c r="F96" s="163">
        <v>121</v>
      </c>
      <c r="G96" s="163" t="s">
        <v>134</v>
      </c>
      <c r="H96" s="163" t="s">
        <v>136</v>
      </c>
      <c r="I96" s="173"/>
      <c r="J96" s="10">
        <f>'Приложение 3'!J97</f>
        <v>65.400000000000006</v>
      </c>
      <c r="K96" s="10">
        <f>'Приложение 3'!K97</f>
        <v>68.099999999999994</v>
      </c>
      <c r="L96" s="10">
        <f>'Приложение 3'!L97</f>
        <v>71</v>
      </c>
    </row>
    <row r="97" spans="1:12" ht="56.25" x14ac:dyDescent="0.2">
      <c r="A97" s="162" t="s">
        <v>94</v>
      </c>
      <c r="B97" s="163" t="s">
        <v>115</v>
      </c>
      <c r="C97" s="163" t="s">
        <v>8</v>
      </c>
      <c r="D97" s="163" t="s">
        <v>118</v>
      </c>
      <c r="E97" s="163" t="s">
        <v>137</v>
      </c>
      <c r="F97" s="163">
        <v>129</v>
      </c>
      <c r="G97" s="163" t="s">
        <v>134</v>
      </c>
      <c r="H97" s="163" t="s">
        <v>136</v>
      </c>
      <c r="I97" s="173"/>
      <c r="J97" s="10">
        <f>'Приложение 3'!J98</f>
        <v>19.7</v>
      </c>
      <c r="K97" s="10">
        <f>'Приложение 3'!K98</f>
        <v>20.6</v>
      </c>
      <c r="L97" s="10">
        <f>'Приложение 3'!L98</f>
        <v>21.4</v>
      </c>
    </row>
    <row r="98" spans="1:12" ht="33.75" x14ac:dyDescent="0.2">
      <c r="A98" s="162" t="s">
        <v>96</v>
      </c>
      <c r="B98" s="163" t="s">
        <v>115</v>
      </c>
      <c r="C98" s="163" t="s">
        <v>8</v>
      </c>
      <c r="D98" s="163" t="s">
        <v>118</v>
      </c>
      <c r="E98" s="163" t="s">
        <v>137</v>
      </c>
      <c r="F98" s="163">
        <v>200</v>
      </c>
      <c r="G98" s="163" t="s">
        <v>134</v>
      </c>
      <c r="H98" s="163" t="s">
        <v>136</v>
      </c>
      <c r="I98" s="173"/>
      <c r="J98" s="10">
        <f>'Приложение 3'!J99</f>
        <v>4.7</v>
      </c>
      <c r="K98" s="10">
        <f>'Приложение 3'!K99</f>
        <v>4.0999999999999996</v>
      </c>
      <c r="L98" s="10">
        <f>'Приложение 3'!L99</f>
        <v>3.6</v>
      </c>
    </row>
    <row r="99" spans="1:12" ht="33.75" x14ac:dyDescent="0.2">
      <c r="A99" s="162" t="s">
        <v>97</v>
      </c>
      <c r="B99" s="163" t="s">
        <v>115</v>
      </c>
      <c r="C99" s="163" t="s">
        <v>8</v>
      </c>
      <c r="D99" s="163" t="s">
        <v>118</v>
      </c>
      <c r="E99" s="163" t="s">
        <v>137</v>
      </c>
      <c r="F99" s="163">
        <v>240</v>
      </c>
      <c r="G99" s="163" t="s">
        <v>134</v>
      </c>
      <c r="H99" s="163" t="s">
        <v>136</v>
      </c>
      <c r="I99" s="173" t="s">
        <v>283</v>
      </c>
      <c r="J99" s="10">
        <f>'Приложение 3'!J100</f>
        <v>4.7</v>
      </c>
      <c r="K99" s="10">
        <f>'Приложение 3'!K100</f>
        <v>4.0999999999999996</v>
      </c>
      <c r="L99" s="10">
        <f>'Приложение 3'!L100</f>
        <v>3.6</v>
      </c>
    </row>
    <row r="100" spans="1:12" x14ac:dyDescent="0.2">
      <c r="A100" s="162" t="s">
        <v>98</v>
      </c>
      <c r="B100" s="163" t="s">
        <v>115</v>
      </c>
      <c r="C100" s="163" t="s">
        <v>8</v>
      </c>
      <c r="D100" s="163" t="s">
        <v>118</v>
      </c>
      <c r="E100" s="163" t="s">
        <v>137</v>
      </c>
      <c r="F100" s="163">
        <v>244</v>
      </c>
      <c r="G100" s="163" t="s">
        <v>134</v>
      </c>
      <c r="H100" s="163" t="s">
        <v>136</v>
      </c>
      <c r="I100" s="173"/>
      <c r="J100" s="10">
        <f>'Приложение 3'!J101</f>
        <v>4.7</v>
      </c>
      <c r="K100" s="10">
        <f>'Приложение 3'!K101</f>
        <v>4.0999999999999996</v>
      </c>
      <c r="L100" s="10">
        <f>'Приложение 3'!L101</f>
        <v>3.6</v>
      </c>
    </row>
    <row r="101" spans="1:12" x14ac:dyDescent="0.2">
      <c r="A101" s="177" t="s">
        <v>138</v>
      </c>
      <c r="B101" s="175" t="s">
        <v>0</v>
      </c>
      <c r="C101" s="175" t="s">
        <v>0</v>
      </c>
      <c r="D101" s="175"/>
      <c r="E101" s="175" t="s">
        <v>0</v>
      </c>
      <c r="F101" s="175" t="s">
        <v>0</v>
      </c>
      <c r="G101" s="175" t="s">
        <v>87</v>
      </c>
      <c r="H101" s="175"/>
      <c r="I101" s="173"/>
      <c r="J101" s="7">
        <f>'Приложение 3'!J102</f>
        <v>377.4</v>
      </c>
      <c r="K101" s="7">
        <f>'Приложение 3'!K102</f>
        <v>382.9</v>
      </c>
      <c r="L101" s="7">
        <f>'Приложение 3'!L102</f>
        <v>406.1</v>
      </c>
    </row>
    <row r="102" spans="1:12" x14ac:dyDescent="0.2">
      <c r="A102" s="162" t="s">
        <v>139</v>
      </c>
      <c r="B102" s="163"/>
      <c r="C102" s="163"/>
      <c r="D102" s="163"/>
      <c r="E102" s="163"/>
      <c r="F102" s="163"/>
      <c r="G102" s="163" t="s">
        <v>87</v>
      </c>
      <c r="H102" s="163" t="s">
        <v>140</v>
      </c>
      <c r="I102" s="173"/>
      <c r="J102" s="10">
        <f>'Приложение 3'!J103</f>
        <v>377.4</v>
      </c>
      <c r="K102" s="10">
        <f>'Приложение 3'!K103</f>
        <v>382.9</v>
      </c>
      <c r="L102" s="10">
        <f>'Приложение 3'!L103</f>
        <v>406.1</v>
      </c>
    </row>
    <row r="103" spans="1:12" ht="56.25" x14ac:dyDescent="0.2">
      <c r="A103" s="162" t="s">
        <v>284</v>
      </c>
      <c r="B103" s="163">
        <v>13</v>
      </c>
      <c r="C103" s="175"/>
      <c r="D103" s="175"/>
      <c r="E103" s="175" t="s">
        <v>0</v>
      </c>
      <c r="F103" s="175" t="s">
        <v>0</v>
      </c>
      <c r="G103" s="163" t="s">
        <v>87</v>
      </c>
      <c r="H103" s="163" t="s">
        <v>140</v>
      </c>
      <c r="I103" s="173"/>
      <c r="J103" s="10">
        <f>'Приложение 3'!J104</f>
        <v>377.4</v>
      </c>
      <c r="K103" s="10">
        <f>'Приложение 3'!K104</f>
        <v>382.9</v>
      </c>
      <c r="L103" s="10">
        <f>'Приложение 3'!L104</f>
        <v>406.1</v>
      </c>
    </row>
    <row r="104" spans="1:12" ht="33.75" x14ac:dyDescent="0.2">
      <c r="A104" s="162" t="s">
        <v>141</v>
      </c>
      <c r="B104" s="163">
        <v>13</v>
      </c>
      <c r="C104" s="163">
        <v>0</v>
      </c>
      <c r="D104" s="173" t="s">
        <v>85</v>
      </c>
      <c r="E104" s="163"/>
      <c r="F104" s="163"/>
      <c r="G104" s="163" t="s">
        <v>87</v>
      </c>
      <c r="H104" s="163" t="s">
        <v>140</v>
      </c>
      <c r="I104" s="173"/>
      <c r="J104" s="10">
        <f>'Приложение 3'!J105</f>
        <v>377.4</v>
      </c>
      <c r="K104" s="10">
        <f>'Приложение 3'!K105</f>
        <v>382.9</v>
      </c>
      <c r="L104" s="10">
        <f>'Приложение 3'!L105</f>
        <v>406.1</v>
      </c>
    </row>
    <row r="105" spans="1:12" ht="45" x14ac:dyDescent="0.2">
      <c r="A105" s="178" t="s">
        <v>142</v>
      </c>
      <c r="B105" s="163">
        <v>13</v>
      </c>
      <c r="C105" s="163">
        <v>0</v>
      </c>
      <c r="D105" s="173" t="s">
        <v>85</v>
      </c>
      <c r="E105" s="163">
        <v>44100</v>
      </c>
      <c r="F105" s="168"/>
      <c r="G105" s="163" t="s">
        <v>87</v>
      </c>
      <c r="H105" s="163" t="s">
        <v>140</v>
      </c>
      <c r="I105" s="173"/>
      <c r="J105" s="10">
        <f>'Приложение 3'!J106</f>
        <v>377.4</v>
      </c>
      <c r="K105" s="10">
        <f>'Приложение 3'!K106</f>
        <v>382.9</v>
      </c>
      <c r="L105" s="10">
        <f>'Приложение 3'!L106</f>
        <v>406.1</v>
      </c>
    </row>
    <row r="106" spans="1:12" ht="191.25" x14ac:dyDescent="0.2">
      <c r="A106" s="178" t="s">
        <v>143</v>
      </c>
      <c r="B106" s="163">
        <v>13</v>
      </c>
      <c r="C106" s="163">
        <v>0</v>
      </c>
      <c r="D106" s="173" t="s">
        <v>85</v>
      </c>
      <c r="E106" s="163" t="s">
        <v>144</v>
      </c>
      <c r="F106" s="168"/>
      <c r="G106" s="163" t="s">
        <v>87</v>
      </c>
      <c r="H106" s="163" t="s">
        <v>140</v>
      </c>
      <c r="I106" s="173" t="s">
        <v>283</v>
      </c>
      <c r="J106" s="10">
        <f>'Приложение 3'!J107</f>
        <v>377.4</v>
      </c>
      <c r="K106" s="10">
        <f>'Приложение 3'!K107</f>
        <v>382.9</v>
      </c>
      <c r="L106" s="10">
        <f>'Приложение 3'!L107</f>
        <v>406.1</v>
      </c>
    </row>
    <row r="107" spans="1:12" ht="22.5" x14ac:dyDescent="0.2">
      <c r="A107" s="167" t="s">
        <v>145</v>
      </c>
      <c r="B107" s="163">
        <v>13</v>
      </c>
      <c r="C107" s="163">
        <v>0</v>
      </c>
      <c r="D107" s="173" t="s">
        <v>85</v>
      </c>
      <c r="E107" s="163" t="s">
        <v>144</v>
      </c>
      <c r="F107" s="168">
        <v>200</v>
      </c>
      <c r="G107" s="163" t="s">
        <v>87</v>
      </c>
      <c r="H107" s="163" t="s">
        <v>140</v>
      </c>
      <c r="I107" s="173"/>
      <c r="J107" s="10">
        <f>'Приложение 3'!J108</f>
        <v>377.4</v>
      </c>
      <c r="K107" s="10">
        <f>'Приложение 3'!K108</f>
        <v>382.9</v>
      </c>
      <c r="L107" s="10">
        <f>'Приложение 3'!L108</f>
        <v>406.1</v>
      </c>
    </row>
    <row r="108" spans="1:12" ht="33.75" x14ac:dyDescent="0.2">
      <c r="A108" s="167" t="s">
        <v>97</v>
      </c>
      <c r="B108" s="163">
        <v>13</v>
      </c>
      <c r="C108" s="163">
        <v>0</v>
      </c>
      <c r="D108" s="173" t="s">
        <v>85</v>
      </c>
      <c r="E108" s="163" t="s">
        <v>144</v>
      </c>
      <c r="F108" s="168">
        <v>240</v>
      </c>
      <c r="G108" s="163" t="s">
        <v>87</v>
      </c>
      <c r="H108" s="163" t="s">
        <v>140</v>
      </c>
      <c r="I108" s="173"/>
      <c r="J108" s="10">
        <f>'Приложение 3'!J109</f>
        <v>377.4</v>
      </c>
      <c r="K108" s="10">
        <f>'Приложение 3'!K109</f>
        <v>382.9</v>
      </c>
      <c r="L108" s="10">
        <f>'Приложение 3'!L109</f>
        <v>406.1</v>
      </c>
    </row>
    <row r="109" spans="1:12" x14ac:dyDescent="0.2">
      <c r="A109" s="167" t="s">
        <v>98</v>
      </c>
      <c r="B109" s="163">
        <v>13</v>
      </c>
      <c r="C109" s="163">
        <v>0</v>
      </c>
      <c r="D109" s="173" t="s">
        <v>85</v>
      </c>
      <c r="E109" s="163" t="s">
        <v>144</v>
      </c>
      <c r="F109" s="163">
        <v>244</v>
      </c>
      <c r="G109" s="163" t="s">
        <v>87</v>
      </c>
      <c r="H109" s="163" t="s">
        <v>140</v>
      </c>
      <c r="I109" s="173"/>
      <c r="J109" s="10">
        <f>'Приложение 3'!J110</f>
        <v>377.4</v>
      </c>
      <c r="K109" s="10">
        <f>'Приложение 3'!K110</f>
        <v>382.9</v>
      </c>
      <c r="L109" s="10">
        <f>'Приложение 3'!L110</f>
        <v>406.1</v>
      </c>
    </row>
    <row r="110" spans="1:12" x14ac:dyDescent="0.2">
      <c r="A110" s="177" t="s">
        <v>146</v>
      </c>
      <c r="B110" s="175"/>
      <c r="C110" s="175"/>
      <c r="D110" s="175"/>
      <c r="E110" s="175"/>
      <c r="F110" s="172"/>
      <c r="G110" s="175" t="s">
        <v>147</v>
      </c>
      <c r="H110" s="175"/>
      <c r="I110" s="173"/>
      <c r="J110" s="7">
        <f>'Приложение 3'!J111</f>
        <v>70</v>
      </c>
      <c r="K110" s="7">
        <f>'Приложение 3'!K111</f>
        <v>31</v>
      </c>
      <c r="L110" s="7">
        <f>'Приложение 3'!L111</f>
        <v>31</v>
      </c>
    </row>
    <row r="111" spans="1:12" x14ac:dyDescent="0.2">
      <c r="A111" s="162" t="s">
        <v>148</v>
      </c>
      <c r="B111" s="173"/>
      <c r="C111" s="173"/>
      <c r="D111" s="173"/>
      <c r="E111" s="163"/>
      <c r="F111" s="163"/>
      <c r="G111" s="173" t="s">
        <v>147</v>
      </c>
      <c r="H111" s="173" t="s">
        <v>136</v>
      </c>
      <c r="I111" s="173"/>
      <c r="J111" s="10">
        <f>'Приложение 3'!J112</f>
        <v>70</v>
      </c>
      <c r="K111" s="10">
        <f>'Приложение 3'!K112</f>
        <v>31</v>
      </c>
      <c r="L111" s="10">
        <f>'Приложение 3'!L112</f>
        <v>31</v>
      </c>
    </row>
    <row r="112" spans="1:12" ht="33.75" x14ac:dyDescent="0.2">
      <c r="A112" s="162" t="s">
        <v>114</v>
      </c>
      <c r="B112" s="173" t="s">
        <v>149</v>
      </c>
      <c r="C112" s="173">
        <v>0</v>
      </c>
      <c r="D112" s="173"/>
      <c r="E112" s="163"/>
      <c r="F112" s="163"/>
      <c r="G112" s="173" t="s">
        <v>147</v>
      </c>
      <c r="H112" s="173" t="s">
        <v>136</v>
      </c>
      <c r="I112" s="173"/>
      <c r="J112" s="10">
        <f>'Приложение 3'!J113</f>
        <v>70</v>
      </c>
      <c r="K112" s="10">
        <f>'Приложение 3'!K113</f>
        <v>31</v>
      </c>
      <c r="L112" s="10">
        <f>'Приложение 3'!L113</f>
        <v>31</v>
      </c>
    </row>
    <row r="113" spans="1:12" ht="45" x14ac:dyDescent="0.2">
      <c r="A113" s="162" t="s">
        <v>116</v>
      </c>
      <c r="B113" s="173" t="s">
        <v>149</v>
      </c>
      <c r="C113" s="173">
        <v>0</v>
      </c>
      <c r="D113" s="173" t="s">
        <v>85</v>
      </c>
      <c r="E113" s="163"/>
      <c r="F113" s="163"/>
      <c r="G113" s="173" t="s">
        <v>147</v>
      </c>
      <c r="H113" s="173" t="s">
        <v>136</v>
      </c>
      <c r="I113" s="173" t="s">
        <v>283</v>
      </c>
      <c r="J113" s="10">
        <f>'Приложение 3'!J114</f>
        <v>70</v>
      </c>
      <c r="K113" s="10">
        <f>'Приложение 3'!K114</f>
        <v>31</v>
      </c>
      <c r="L113" s="10">
        <f>'Приложение 3'!L114</f>
        <v>31</v>
      </c>
    </row>
    <row r="114" spans="1:12" ht="33.75" x14ac:dyDescent="0.2">
      <c r="A114" s="162" t="s">
        <v>150</v>
      </c>
      <c r="B114" s="173" t="s">
        <v>149</v>
      </c>
      <c r="C114" s="173">
        <v>0</v>
      </c>
      <c r="D114" s="173" t="s">
        <v>85</v>
      </c>
      <c r="E114" s="163">
        <v>43000</v>
      </c>
      <c r="F114" s="163"/>
      <c r="G114" s="173" t="s">
        <v>147</v>
      </c>
      <c r="H114" s="173" t="s">
        <v>136</v>
      </c>
      <c r="I114" s="173"/>
      <c r="J114" s="10">
        <f>'Приложение 3'!J115</f>
        <v>70</v>
      </c>
      <c r="K114" s="10">
        <f>'Приложение 3'!K115</f>
        <v>31</v>
      </c>
      <c r="L114" s="10">
        <f>'Приложение 3'!L115</f>
        <v>31</v>
      </c>
    </row>
    <row r="115" spans="1:12" x14ac:dyDescent="0.2">
      <c r="A115" s="162" t="s">
        <v>151</v>
      </c>
      <c r="B115" s="173" t="s">
        <v>149</v>
      </c>
      <c r="C115" s="173">
        <v>0</v>
      </c>
      <c r="D115" s="173" t="s">
        <v>85</v>
      </c>
      <c r="E115" s="163" t="s">
        <v>152</v>
      </c>
      <c r="F115" s="163"/>
      <c r="G115" s="173" t="s">
        <v>147</v>
      </c>
      <c r="H115" s="173" t="s">
        <v>136</v>
      </c>
      <c r="I115" s="168"/>
      <c r="J115" s="10">
        <f>'Приложение 3'!J116</f>
        <v>70</v>
      </c>
      <c r="K115" s="10">
        <f>'Приложение 3'!K116</f>
        <v>31</v>
      </c>
      <c r="L115" s="10">
        <f>'Приложение 3'!L116</f>
        <v>31</v>
      </c>
    </row>
    <row r="116" spans="1:12" ht="33.75" x14ac:dyDescent="0.2">
      <c r="A116" s="162" t="s">
        <v>96</v>
      </c>
      <c r="B116" s="173" t="s">
        <v>149</v>
      </c>
      <c r="C116" s="173">
        <v>0</v>
      </c>
      <c r="D116" s="173" t="s">
        <v>85</v>
      </c>
      <c r="E116" s="163" t="s">
        <v>152</v>
      </c>
      <c r="F116" s="163">
        <v>200</v>
      </c>
      <c r="G116" s="173" t="s">
        <v>147</v>
      </c>
      <c r="H116" s="173" t="s">
        <v>136</v>
      </c>
      <c r="I116" s="163"/>
      <c r="J116" s="10">
        <f>'Приложение 3'!J117</f>
        <v>70</v>
      </c>
      <c r="K116" s="10">
        <f>'Приложение 3'!K117</f>
        <v>31</v>
      </c>
      <c r="L116" s="10">
        <f>'Приложение 3'!L117</f>
        <v>31</v>
      </c>
    </row>
    <row r="117" spans="1:12" ht="33.75" x14ac:dyDescent="0.2">
      <c r="A117" s="162" t="s">
        <v>97</v>
      </c>
      <c r="B117" s="173" t="s">
        <v>149</v>
      </c>
      <c r="C117" s="173">
        <v>0</v>
      </c>
      <c r="D117" s="173" t="s">
        <v>85</v>
      </c>
      <c r="E117" s="163" t="s">
        <v>152</v>
      </c>
      <c r="F117" s="163">
        <v>240</v>
      </c>
      <c r="G117" s="173" t="s">
        <v>147</v>
      </c>
      <c r="H117" s="173" t="s">
        <v>136</v>
      </c>
      <c r="I117" s="168"/>
      <c r="J117" s="10">
        <f>'Приложение 3'!J118</f>
        <v>70</v>
      </c>
      <c r="K117" s="10">
        <f>'Приложение 3'!K118</f>
        <v>31</v>
      </c>
      <c r="L117" s="10">
        <f>'Приложение 3'!L118</f>
        <v>31</v>
      </c>
    </row>
    <row r="118" spans="1:12" x14ac:dyDescent="0.2">
      <c r="A118" s="162" t="s">
        <v>98</v>
      </c>
      <c r="B118" s="173" t="s">
        <v>149</v>
      </c>
      <c r="C118" s="173">
        <v>0</v>
      </c>
      <c r="D118" s="173" t="s">
        <v>85</v>
      </c>
      <c r="E118" s="163" t="s">
        <v>152</v>
      </c>
      <c r="F118" s="163">
        <v>244</v>
      </c>
      <c r="G118" s="173" t="s">
        <v>147</v>
      </c>
      <c r="H118" s="173" t="s">
        <v>136</v>
      </c>
      <c r="I118" s="173" t="s">
        <v>283</v>
      </c>
      <c r="J118" s="10">
        <f>'Приложение 3'!J119</f>
        <v>10</v>
      </c>
      <c r="K118" s="10">
        <f>'Приложение 3'!K119</f>
        <v>0</v>
      </c>
      <c r="L118" s="10">
        <f>'Приложение 3'!L119</f>
        <v>0</v>
      </c>
    </row>
    <row r="119" spans="1:12" x14ac:dyDescent="0.2">
      <c r="A119" s="167" t="s">
        <v>100</v>
      </c>
      <c r="B119" s="173" t="s">
        <v>149</v>
      </c>
      <c r="C119" s="173">
        <v>0</v>
      </c>
      <c r="D119" s="173" t="s">
        <v>85</v>
      </c>
      <c r="E119" s="163" t="s">
        <v>152</v>
      </c>
      <c r="F119" s="163">
        <v>247</v>
      </c>
      <c r="G119" s="173" t="s">
        <v>147</v>
      </c>
      <c r="H119" s="173" t="s">
        <v>136</v>
      </c>
      <c r="I119" s="173"/>
      <c r="J119" s="10">
        <f>'Приложение 3'!J120</f>
        <v>60</v>
      </c>
      <c r="K119" s="10">
        <f>'Приложение 3'!K120</f>
        <v>31</v>
      </c>
      <c r="L119" s="10">
        <f>'Приложение 3'!L120</f>
        <v>31</v>
      </c>
    </row>
    <row r="120" spans="1:12" ht="33.75" x14ac:dyDescent="0.2">
      <c r="A120" s="162" t="s">
        <v>153</v>
      </c>
      <c r="B120" s="173" t="s">
        <v>149</v>
      </c>
      <c r="C120" s="173">
        <v>0</v>
      </c>
      <c r="D120" s="173" t="s">
        <v>134</v>
      </c>
      <c r="E120" s="163"/>
      <c r="F120" s="163"/>
      <c r="G120" s="173" t="s">
        <v>147</v>
      </c>
      <c r="H120" s="173" t="s">
        <v>136</v>
      </c>
      <c r="I120" s="173"/>
      <c r="J120" s="10">
        <f>'Приложение 3'!J121</f>
        <v>0</v>
      </c>
      <c r="K120" s="10">
        <f>'Приложение 3'!K121</f>
        <v>0</v>
      </c>
      <c r="L120" s="10">
        <f>'Приложение 3'!L121</f>
        <v>0</v>
      </c>
    </row>
    <row r="121" spans="1:12" ht="33.75" x14ac:dyDescent="0.2">
      <c r="A121" s="162" t="s">
        <v>150</v>
      </c>
      <c r="B121" s="173" t="s">
        <v>149</v>
      </c>
      <c r="C121" s="173">
        <v>0</v>
      </c>
      <c r="D121" s="173" t="s">
        <v>134</v>
      </c>
      <c r="E121" s="163">
        <v>43000</v>
      </c>
      <c r="F121" s="163"/>
      <c r="G121" s="173" t="s">
        <v>147</v>
      </c>
      <c r="H121" s="173" t="s">
        <v>136</v>
      </c>
      <c r="I121" s="163"/>
      <c r="J121" s="10">
        <f>'Приложение 3'!J122</f>
        <v>0</v>
      </c>
      <c r="K121" s="10">
        <f>'Приложение 3'!K122</f>
        <v>0</v>
      </c>
      <c r="L121" s="10">
        <f>'Приложение 3'!L122</f>
        <v>0</v>
      </c>
    </row>
    <row r="122" spans="1:12" x14ac:dyDescent="0.2">
      <c r="A122" s="162" t="s">
        <v>154</v>
      </c>
      <c r="B122" s="173" t="s">
        <v>149</v>
      </c>
      <c r="C122" s="173">
        <v>0</v>
      </c>
      <c r="D122" s="173" t="s">
        <v>134</v>
      </c>
      <c r="E122" s="163" t="s">
        <v>155</v>
      </c>
      <c r="F122" s="163"/>
      <c r="G122" s="173" t="s">
        <v>147</v>
      </c>
      <c r="H122" s="173" t="s">
        <v>136</v>
      </c>
      <c r="I122" s="163"/>
      <c r="J122" s="10">
        <f>'Приложение 3'!J123</f>
        <v>0</v>
      </c>
      <c r="K122" s="10">
        <f>'Приложение 3'!K123</f>
        <v>0</v>
      </c>
      <c r="L122" s="10">
        <f>'Приложение 3'!L123</f>
        <v>0</v>
      </c>
    </row>
    <row r="123" spans="1:12" ht="33.75" x14ac:dyDescent="0.2">
      <c r="A123" s="162" t="s">
        <v>96</v>
      </c>
      <c r="B123" s="173" t="s">
        <v>149</v>
      </c>
      <c r="C123" s="173">
        <v>0</v>
      </c>
      <c r="D123" s="173" t="s">
        <v>134</v>
      </c>
      <c r="E123" s="163" t="s">
        <v>155</v>
      </c>
      <c r="F123" s="163">
        <v>200</v>
      </c>
      <c r="G123" s="173" t="s">
        <v>147</v>
      </c>
      <c r="H123" s="173" t="s">
        <v>136</v>
      </c>
      <c r="I123" s="173"/>
      <c r="J123" s="10">
        <f>'Приложение 3'!J124</f>
        <v>0</v>
      </c>
      <c r="K123" s="10">
        <f>'Приложение 3'!K124</f>
        <v>0</v>
      </c>
      <c r="L123" s="10">
        <f>'Приложение 3'!L124</f>
        <v>0</v>
      </c>
    </row>
    <row r="124" spans="1:12" ht="33.75" x14ac:dyDescent="0.2">
      <c r="A124" s="162" t="s">
        <v>97</v>
      </c>
      <c r="B124" s="173" t="s">
        <v>149</v>
      </c>
      <c r="C124" s="173">
        <v>0</v>
      </c>
      <c r="D124" s="173" t="s">
        <v>134</v>
      </c>
      <c r="E124" s="163" t="s">
        <v>155</v>
      </c>
      <c r="F124" s="163">
        <v>240</v>
      </c>
      <c r="G124" s="173" t="s">
        <v>147</v>
      </c>
      <c r="H124" s="173" t="s">
        <v>136</v>
      </c>
      <c r="I124" s="173"/>
      <c r="J124" s="10">
        <f>'Приложение 3'!J125</f>
        <v>0</v>
      </c>
      <c r="K124" s="10">
        <f>'Приложение 3'!K125</f>
        <v>0</v>
      </c>
      <c r="L124" s="10">
        <f>'Приложение 3'!L125</f>
        <v>0</v>
      </c>
    </row>
    <row r="125" spans="1:12" x14ac:dyDescent="0.2">
      <c r="A125" s="162" t="s">
        <v>98</v>
      </c>
      <c r="B125" s="173" t="s">
        <v>149</v>
      </c>
      <c r="C125" s="173">
        <v>0</v>
      </c>
      <c r="D125" s="173" t="s">
        <v>134</v>
      </c>
      <c r="E125" s="163" t="s">
        <v>155</v>
      </c>
      <c r="F125" s="163">
        <v>244</v>
      </c>
      <c r="G125" s="173" t="s">
        <v>147</v>
      </c>
      <c r="H125" s="173" t="s">
        <v>136</v>
      </c>
      <c r="I125" s="173"/>
      <c r="J125" s="10">
        <f>'Приложение 3'!J126</f>
        <v>0</v>
      </c>
      <c r="K125" s="10">
        <f>'Приложение 3'!K126</f>
        <v>0</v>
      </c>
      <c r="L125" s="10">
        <f>'Приложение 3'!L126</f>
        <v>0</v>
      </c>
    </row>
    <row r="126" spans="1:12" ht="22.5" x14ac:dyDescent="0.2">
      <c r="A126" s="162" t="s">
        <v>156</v>
      </c>
      <c r="B126" s="173" t="s">
        <v>149</v>
      </c>
      <c r="C126" s="173">
        <v>0</v>
      </c>
      <c r="D126" s="173" t="s">
        <v>136</v>
      </c>
      <c r="E126" s="163"/>
      <c r="F126" s="163"/>
      <c r="G126" s="173" t="s">
        <v>147</v>
      </c>
      <c r="H126" s="173" t="s">
        <v>136</v>
      </c>
      <c r="I126" s="173" t="s">
        <v>283</v>
      </c>
      <c r="J126" s="10">
        <f>'Приложение 3'!J127</f>
        <v>0</v>
      </c>
      <c r="K126" s="10">
        <f>'Приложение 3'!K127</f>
        <v>0</v>
      </c>
      <c r="L126" s="10">
        <f>'Приложение 3'!L127</f>
        <v>0</v>
      </c>
    </row>
    <row r="127" spans="1:12" ht="33.75" x14ac:dyDescent="0.2">
      <c r="A127" s="162" t="s">
        <v>150</v>
      </c>
      <c r="B127" s="173" t="s">
        <v>149</v>
      </c>
      <c r="C127" s="173">
        <v>0</v>
      </c>
      <c r="D127" s="173" t="s">
        <v>136</v>
      </c>
      <c r="E127" s="163">
        <v>43000</v>
      </c>
      <c r="F127" s="163"/>
      <c r="G127" s="173" t="s">
        <v>147</v>
      </c>
      <c r="H127" s="173" t="s">
        <v>136</v>
      </c>
      <c r="I127" s="168"/>
      <c r="J127" s="10">
        <f>'Приложение 3'!J128</f>
        <v>0</v>
      </c>
      <c r="K127" s="10">
        <f>'Приложение 3'!K128</f>
        <v>0</v>
      </c>
      <c r="L127" s="10">
        <f>'Приложение 3'!L128</f>
        <v>0</v>
      </c>
    </row>
    <row r="128" spans="1:12" ht="22.5" x14ac:dyDescent="0.2">
      <c r="A128" s="162" t="s">
        <v>157</v>
      </c>
      <c r="B128" s="173" t="s">
        <v>149</v>
      </c>
      <c r="C128" s="173">
        <v>0</v>
      </c>
      <c r="D128" s="173" t="s">
        <v>136</v>
      </c>
      <c r="E128" s="163" t="s">
        <v>158</v>
      </c>
      <c r="F128" s="163"/>
      <c r="G128" s="173" t="s">
        <v>147</v>
      </c>
      <c r="H128" s="173" t="s">
        <v>136</v>
      </c>
      <c r="I128" s="163"/>
      <c r="J128" s="10">
        <f>'Приложение 3'!J129</f>
        <v>0</v>
      </c>
      <c r="K128" s="10">
        <f>'Приложение 3'!K129</f>
        <v>0</v>
      </c>
      <c r="L128" s="10">
        <f>'Приложение 3'!L129</f>
        <v>0</v>
      </c>
    </row>
    <row r="129" spans="1:12" ht="33.75" x14ac:dyDescent="0.2">
      <c r="A129" s="162" t="s">
        <v>96</v>
      </c>
      <c r="B129" s="173" t="s">
        <v>149</v>
      </c>
      <c r="C129" s="173">
        <v>0</v>
      </c>
      <c r="D129" s="173" t="s">
        <v>136</v>
      </c>
      <c r="E129" s="163" t="s">
        <v>158</v>
      </c>
      <c r="F129" s="163">
        <v>200</v>
      </c>
      <c r="G129" s="173" t="s">
        <v>147</v>
      </c>
      <c r="H129" s="173" t="s">
        <v>136</v>
      </c>
      <c r="I129" s="163"/>
      <c r="J129" s="10">
        <f>'Приложение 3'!J130</f>
        <v>0</v>
      </c>
      <c r="K129" s="10">
        <f>'Приложение 3'!K130</f>
        <v>0</v>
      </c>
      <c r="L129" s="10">
        <f>'Приложение 3'!L130</f>
        <v>0</v>
      </c>
    </row>
    <row r="130" spans="1:12" ht="33.75" x14ac:dyDescent="0.2">
      <c r="A130" s="162" t="s">
        <v>97</v>
      </c>
      <c r="B130" s="173" t="s">
        <v>149</v>
      </c>
      <c r="C130" s="173">
        <v>0</v>
      </c>
      <c r="D130" s="173" t="s">
        <v>136</v>
      </c>
      <c r="E130" s="163" t="s">
        <v>158</v>
      </c>
      <c r="F130" s="163">
        <v>240</v>
      </c>
      <c r="G130" s="173" t="s">
        <v>147</v>
      </c>
      <c r="H130" s="173" t="s">
        <v>136</v>
      </c>
      <c r="I130" s="163"/>
      <c r="J130" s="10">
        <f>'Приложение 3'!J131</f>
        <v>0</v>
      </c>
      <c r="K130" s="10">
        <f>'Приложение 3'!K131</f>
        <v>0</v>
      </c>
      <c r="L130" s="10">
        <f>'Приложение 3'!L131</f>
        <v>0</v>
      </c>
    </row>
    <row r="131" spans="1:12" x14ac:dyDescent="0.2">
      <c r="A131" s="162" t="s">
        <v>98</v>
      </c>
      <c r="B131" s="173" t="s">
        <v>149</v>
      </c>
      <c r="C131" s="173">
        <v>0</v>
      </c>
      <c r="D131" s="173" t="s">
        <v>136</v>
      </c>
      <c r="E131" s="163" t="s">
        <v>158</v>
      </c>
      <c r="F131" s="163">
        <v>244</v>
      </c>
      <c r="G131" s="173" t="s">
        <v>147</v>
      </c>
      <c r="H131" s="173" t="s">
        <v>136</v>
      </c>
      <c r="I131" s="168"/>
      <c r="J131" s="10">
        <f>'Приложение 3'!J132</f>
        <v>0</v>
      </c>
      <c r="K131" s="10">
        <f>'Приложение 3'!K132</f>
        <v>0</v>
      </c>
      <c r="L131" s="10">
        <f>'Приложение 3'!L132</f>
        <v>0</v>
      </c>
    </row>
    <row r="132" spans="1:12" ht="33.75" x14ac:dyDescent="0.2">
      <c r="A132" s="162" t="s">
        <v>159</v>
      </c>
      <c r="B132" s="173" t="s">
        <v>149</v>
      </c>
      <c r="C132" s="173">
        <v>0</v>
      </c>
      <c r="D132" s="173" t="s">
        <v>87</v>
      </c>
      <c r="E132" s="163"/>
      <c r="F132" s="163"/>
      <c r="G132" s="173" t="s">
        <v>147</v>
      </c>
      <c r="H132" s="173" t="s">
        <v>136</v>
      </c>
      <c r="I132" s="168"/>
      <c r="J132" s="10">
        <f>'Приложение 3'!J133</f>
        <v>0</v>
      </c>
      <c r="K132" s="10">
        <f>'Приложение 3'!K133</f>
        <v>0</v>
      </c>
      <c r="L132" s="10">
        <f>'Приложение 3'!L133</f>
        <v>0</v>
      </c>
    </row>
    <row r="133" spans="1:12" ht="33.75" x14ac:dyDescent="0.2">
      <c r="A133" s="162" t="s">
        <v>150</v>
      </c>
      <c r="B133" s="173" t="s">
        <v>149</v>
      </c>
      <c r="C133" s="173">
        <v>0</v>
      </c>
      <c r="D133" s="173" t="s">
        <v>87</v>
      </c>
      <c r="E133" s="163">
        <v>43000</v>
      </c>
      <c r="F133" s="163"/>
      <c r="G133" s="173" t="s">
        <v>147</v>
      </c>
      <c r="H133" s="173" t="s">
        <v>136</v>
      </c>
      <c r="I133" s="163">
        <v>915</v>
      </c>
      <c r="J133" s="10">
        <f>'Приложение 3'!J134</f>
        <v>0</v>
      </c>
      <c r="K133" s="10">
        <f>'Приложение 3'!K134</f>
        <v>0</v>
      </c>
      <c r="L133" s="10">
        <f>'Приложение 3'!L134</f>
        <v>0</v>
      </c>
    </row>
    <row r="134" spans="1:12" x14ac:dyDescent="0.2">
      <c r="A134" s="162" t="s">
        <v>191</v>
      </c>
      <c r="B134" s="173" t="s">
        <v>149</v>
      </c>
      <c r="C134" s="173">
        <v>0</v>
      </c>
      <c r="D134" s="173" t="s">
        <v>87</v>
      </c>
      <c r="E134" s="163" t="s">
        <v>160</v>
      </c>
      <c r="F134" s="163"/>
      <c r="G134" s="173" t="s">
        <v>147</v>
      </c>
      <c r="H134" s="173" t="s">
        <v>136</v>
      </c>
      <c r="I134" s="163"/>
      <c r="J134" s="10">
        <f>'Приложение 3'!J135</f>
        <v>0</v>
      </c>
      <c r="K134" s="10">
        <f>'Приложение 3'!K135</f>
        <v>0</v>
      </c>
      <c r="L134" s="10">
        <f>'Приложение 3'!L135</f>
        <v>0</v>
      </c>
    </row>
    <row r="135" spans="1:12" ht="33.75" x14ac:dyDescent="0.2">
      <c r="A135" s="162" t="s">
        <v>96</v>
      </c>
      <c r="B135" s="173" t="s">
        <v>149</v>
      </c>
      <c r="C135" s="173">
        <v>0</v>
      </c>
      <c r="D135" s="173" t="s">
        <v>87</v>
      </c>
      <c r="E135" s="163" t="s">
        <v>160</v>
      </c>
      <c r="F135" s="163">
        <v>200</v>
      </c>
      <c r="G135" s="173" t="s">
        <v>147</v>
      </c>
      <c r="H135" s="173" t="s">
        <v>136</v>
      </c>
      <c r="I135" s="163"/>
      <c r="J135" s="10">
        <f>'Приложение 3'!J136</f>
        <v>0</v>
      </c>
      <c r="K135" s="10">
        <f>'Приложение 3'!K136</f>
        <v>0</v>
      </c>
      <c r="L135" s="10">
        <f>'Приложение 3'!L136</f>
        <v>0</v>
      </c>
    </row>
    <row r="136" spans="1:12" ht="33.75" x14ac:dyDescent="0.2">
      <c r="A136" s="162" t="s">
        <v>97</v>
      </c>
      <c r="B136" s="173" t="s">
        <v>149</v>
      </c>
      <c r="C136" s="173">
        <v>0</v>
      </c>
      <c r="D136" s="173" t="s">
        <v>87</v>
      </c>
      <c r="E136" s="163" t="s">
        <v>160</v>
      </c>
      <c r="F136" s="163">
        <v>240</v>
      </c>
      <c r="G136" s="173" t="s">
        <v>147</v>
      </c>
      <c r="H136" s="173" t="s">
        <v>136</v>
      </c>
      <c r="I136" s="163"/>
      <c r="J136" s="10">
        <f>'Приложение 3'!J137</f>
        <v>0</v>
      </c>
      <c r="K136" s="10">
        <f>'Приложение 3'!K137</f>
        <v>0</v>
      </c>
      <c r="L136" s="10">
        <f>'Приложение 3'!L137</f>
        <v>0</v>
      </c>
    </row>
    <row r="137" spans="1:12" x14ac:dyDescent="0.2">
      <c r="A137" s="162" t="s">
        <v>98</v>
      </c>
      <c r="B137" s="173" t="s">
        <v>149</v>
      </c>
      <c r="C137" s="173">
        <v>0</v>
      </c>
      <c r="D137" s="173" t="s">
        <v>87</v>
      </c>
      <c r="E137" s="163" t="s">
        <v>160</v>
      </c>
      <c r="F137" s="163">
        <v>244</v>
      </c>
      <c r="G137" s="173" t="s">
        <v>147</v>
      </c>
      <c r="H137" s="173" t="s">
        <v>136</v>
      </c>
      <c r="I137" s="163"/>
      <c r="J137" s="10">
        <f>'Приложение 3'!J138</f>
        <v>0</v>
      </c>
      <c r="K137" s="10">
        <f>'Приложение 3'!K138</f>
        <v>0</v>
      </c>
      <c r="L137" s="10">
        <f>'Приложение 3'!L138</f>
        <v>0</v>
      </c>
    </row>
    <row r="138" spans="1:12" ht="22.5" x14ac:dyDescent="0.2">
      <c r="A138" s="162" t="s">
        <v>161</v>
      </c>
      <c r="B138" s="173" t="s">
        <v>149</v>
      </c>
      <c r="C138" s="173" t="s">
        <v>88</v>
      </c>
      <c r="D138" s="173" t="s">
        <v>147</v>
      </c>
      <c r="E138" s="163"/>
      <c r="F138" s="163"/>
      <c r="G138" s="173" t="s">
        <v>147</v>
      </c>
      <c r="H138" s="173" t="s">
        <v>136</v>
      </c>
      <c r="I138" s="168"/>
      <c r="J138" s="10">
        <f>'Приложение 3'!J139</f>
        <v>0</v>
      </c>
      <c r="K138" s="10">
        <f>'Приложение 3'!K139</f>
        <v>0</v>
      </c>
      <c r="L138" s="10">
        <f>'Приложение 3'!L139</f>
        <v>0</v>
      </c>
    </row>
    <row r="139" spans="1:12" ht="45" x14ac:dyDescent="0.2">
      <c r="A139" s="162" t="s">
        <v>117</v>
      </c>
      <c r="B139" s="173" t="s">
        <v>149</v>
      </c>
      <c r="C139" s="173">
        <v>0</v>
      </c>
      <c r="D139" s="173" t="s">
        <v>147</v>
      </c>
      <c r="E139" s="163">
        <v>44100</v>
      </c>
      <c r="F139" s="163"/>
      <c r="G139" s="173" t="s">
        <v>147</v>
      </c>
      <c r="H139" s="173" t="s">
        <v>136</v>
      </c>
      <c r="I139" s="168"/>
      <c r="J139" s="10">
        <f>'Приложение 3'!J140</f>
        <v>0</v>
      </c>
      <c r="K139" s="10">
        <f>'Приложение 3'!K140</f>
        <v>0</v>
      </c>
      <c r="L139" s="10">
        <f>'Приложение 3'!L140</f>
        <v>0</v>
      </c>
    </row>
    <row r="140" spans="1:12" ht="101.25" x14ac:dyDescent="0.2">
      <c r="A140" s="171" t="s">
        <v>162</v>
      </c>
      <c r="B140" s="173" t="s">
        <v>149</v>
      </c>
      <c r="C140" s="173">
        <v>0</v>
      </c>
      <c r="D140" s="173" t="s">
        <v>147</v>
      </c>
      <c r="E140" s="163" t="s">
        <v>163</v>
      </c>
      <c r="F140" s="163"/>
      <c r="G140" s="173" t="s">
        <v>147</v>
      </c>
      <c r="H140" s="173" t="s">
        <v>136</v>
      </c>
      <c r="I140" s="163">
        <v>915</v>
      </c>
      <c r="J140" s="10">
        <f>'Приложение 3'!J141</f>
        <v>0</v>
      </c>
      <c r="K140" s="10">
        <f>'Приложение 3'!K141</f>
        <v>0</v>
      </c>
      <c r="L140" s="10">
        <f>'Приложение 3'!L141</f>
        <v>0</v>
      </c>
    </row>
    <row r="141" spans="1:12" ht="33.75" x14ac:dyDescent="0.2">
      <c r="A141" s="162" t="s">
        <v>96</v>
      </c>
      <c r="B141" s="173" t="s">
        <v>149</v>
      </c>
      <c r="C141" s="173">
        <v>0</v>
      </c>
      <c r="D141" s="173" t="s">
        <v>147</v>
      </c>
      <c r="E141" s="163">
        <v>44104</v>
      </c>
      <c r="F141" s="163">
        <v>200</v>
      </c>
      <c r="G141" s="173" t="s">
        <v>147</v>
      </c>
      <c r="H141" s="173" t="s">
        <v>136</v>
      </c>
      <c r="I141" s="168"/>
      <c r="J141" s="10">
        <f>'Приложение 3'!J142</f>
        <v>0</v>
      </c>
      <c r="K141" s="10">
        <f>'Приложение 3'!K142</f>
        <v>0</v>
      </c>
      <c r="L141" s="10">
        <f>'Приложение 3'!L142</f>
        <v>0</v>
      </c>
    </row>
    <row r="142" spans="1:12" ht="33.75" x14ac:dyDescent="0.2">
      <c r="A142" s="162" t="s">
        <v>97</v>
      </c>
      <c r="B142" s="173" t="s">
        <v>149</v>
      </c>
      <c r="C142" s="173">
        <v>0</v>
      </c>
      <c r="D142" s="173" t="s">
        <v>147</v>
      </c>
      <c r="E142" s="163" t="s">
        <v>163</v>
      </c>
      <c r="F142" s="163">
        <v>240</v>
      </c>
      <c r="G142" s="173" t="s">
        <v>147</v>
      </c>
      <c r="H142" s="173" t="s">
        <v>136</v>
      </c>
      <c r="I142" s="168"/>
      <c r="J142" s="10">
        <f>'Приложение 3'!J143</f>
        <v>0</v>
      </c>
      <c r="K142" s="10">
        <f>'Приложение 3'!K143</f>
        <v>0</v>
      </c>
      <c r="L142" s="10">
        <f>'Приложение 3'!L143</f>
        <v>0</v>
      </c>
    </row>
    <row r="143" spans="1:12" x14ac:dyDescent="0.2">
      <c r="A143" s="162" t="s">
        <v>98</v>
      </c>
      <c r="B143" s="173" t="s">
        <v>149</v>
      </c>
      <c r="C143" s="173">
        <v>0</v>
      </c>
      <c r="D143" s="173" t="s">
        <v>147</v>
      </c>
      <c r="E143" s="163" t="s">
        <v>163</v>
      </c>
      <c r="F143" s="163">
        <v>244</v>
      </c>
      <c r="G143" s="173" t="s">
        <v>147</v>
      </c>
      <c r="H143" s="173" t="s">
        <v>136</v>
      </c>
      <c r="I143" s="163"/>
      <c r="J143" s="10">
        <f>'Приложение 3'!J144</f>
        <v>0</v>
      </c>
      <c r="K143" s="10">
        <f>'Приложение 3'!K144</f>
        <v>0</v>
      </c>
      <c r="L143" s="10">
        <f>'Приложение 3'!L144</f>
        <v>0</v>
      </c>
    </row>
    <row r="144" spans="1:12" x14ac:dyDescent="0.2">
      <c r="A144" s="177" t="s">
        <v>164</v>
      </c>
      <c r="B144" s="175"/>
      <c r="C144" s="175"/>
      <c r="D144" s="175"/>
      <c r="E144" s="175"/>
      <c r="F144" s="175"/>
      <c r="G144" s="175" t="s">
        <v>165</v>
      </c>
      <c r="H144" s="175"/>
      <c r="I144" s="163"/>
      <c r="J144" s="7">
        <f>'Приложение 3'!J145</f>
        <v>0</v>
      </c>
      <c r="K144" s="7">
        <f>'Приложение 3'!K145</f>
        <v>0</v>
      </c>
      <c r="L144" s="7">
        <f>'Приложение 3'!L145</f>
        <v>0</v>
      </c>
    </row>
    <row r="145" spans="1:12" ht="22.5" x14ac:dyDescent="0.2">
      <c r="A145" s="162" t="s">
        <v>166</v>
      </c>
      <c r="B145" s="163"/>
      <c r="C145" s="163"/>
      <c r="D145" s="163"/>
      <c r="E145" s="163"/>
      <c r="F145" s="163"/>
      <c r="G145" s="163" t="s">
        <v>165</v>
      </c>
      <c r="H145" s="163" t="s">
        <v>136</v>
      </c>
      <c r="I145" s="163"/>
      <c r="J145" s="10">
        <f>'Приложение 3'!J146</f>
        <v>0</v>
      </c>
      <c r="K145" s="10">
        <f>'Приложение 3'!K146</f>
        <v>0</v>
      </c>
      <c r="L145" s="10">
        <f>'Приложение 3'!L146</f>
        <v>0</v>
      </c>
    </row>
    <row r="146" spans="1:12" ht="33.75" x14ac:dyDescent="0.2">
      <c r="A146" s="162" t="s">
        <v>114</v>
      </c>
      <c r="B146" s="163" t="s">
        <v>111</v>
      </c>
      <c r="C146" s="163"/>
      <c r="D146" s="163"/>
      <c r="E146" s="163"/>
      <c r="F146" s="163"/>
      <c r="G146" s="163" t="s">
        <v>165</v>
      </c>
      <c r="H146" s="163" t="s">
        <v>136</v>
      </c>
      <c r="I146" s="163">
        <v>915</v>
      </c>
      <c r="J146" s="10">
        <f>'Приложение 3'!J147</f>
        <v>0</v>
      </c>
      <c r="K146" s="10">
        <f>'Приложение 3'!K147</f>
        <v>0</v>
      </c>
      <c r="L146" s="10">
        <f>'Приложение 3'!L147</f>
        <v>0</v>
      </c>
    </row>
    <row r="147" spans="1:12" ht="45" x14ac:dyDescent="0.2">
      <c r="A147" s="162" t="s">
        <v>116</v>
      </c>
      <c r="B147" s="163" t="s">
        <v>111</v>
      </c>
      <c r="C147" s="163" t="s">
        <v>8</v>
      </c>
      <c r="D147" s="163"/>
      <c r="E147" s="163"/>
      <c r="F147" s="163"/>
      <c r="G147" s="163" t="s">
        <v>165</v>
      </c>
      <c r="H147" s="163" t="s">
        <v>136</v>
      </c>
      <c r="I147" s="168"/>
      <c r="J147" s="10">
        <f>'Приложение 3'!J148</f>
        <v>0</v>
      </c>
      <c r="K147" s="10">
        <f>'Приложение 3'!K148</f>
        <v>0</v>
      </c>
      <c r="L147" s="10">
        <f>'Приложение 3'!L148</f>
        <v>0</v>
      </c>
    </row>
    <row r="148" spans="1:12" ht="33.75" x14ac:dyDescent="0.2">
      <c r="A148" s="162" t="s">
        <v>167</v>
      </c>
      <c r="B148" s="163" t="s">
        <v>111</v>
      </c>
      <c r="C148" s="163" t="s">
        <v>8</v>
      </c>
      <c r="D148" s="173" t="s">
        <v>134</v>
      </c>
      <c r="E148" s="163"/>
      <c r="F148" s="163"/>
      <c r="G148" s="163" t="s">
        <v>165</v>
      </c>
      <c r="H148" s="163" t="s">
        <v>136</v>
      </c>
      <c r="I148" s="168"/>
      <c r="J148" s="10">
        <f>'Приложение 3'!J149</f>
        <v>0</v>
      </c>
      <c r="K148" s="10">
        <f>'Приложение 3'!K149</f>
        <v>0</v>
      </c>
      <c r="L148" s="10">
        <f>'Приложение 3'!L149</f>
        <v>0</v>
      </c>
    </row>
    <row r="149" spans="1:12" ht="45" x14ac:dyDescent="0.2">
      <c r="A149" s="162" t="s">
        <v>117</v>
      </c>
      <c r="B149" s="163" t="s">
        <v>111</v>
      </c>
      <c r="C149" s="163" t="s">
        <v>8</v>
      </c>
      <c r="D149" s="173" t="s">
        <v>134</v>
      </c>
      <c r="E149" s="163">
        <v>44100</v>
      </c>
      <c r="F149" s="163"/>
      <c r="G149" s="163" t="s">
        <v>165</v>
      </c>
      <c r="H149" s="163" t="s">
        <v>136</v>
      </c>
      <c r="I149" s="168"/>
      <c r="J149" s="10">
        <f>'Приложение 3'!J150</f>
        <v>0</v>
      </c>
      <c r="K149" s="10">
        <f>'Приложение 3'!K150</f>
        <v>0</v>
      </c>
      <c r="L149" s="10">
        <f>'Приложение 3'!L150</f>
        <v>0</v>
      </c>
    </row>
    <row r="150" spans="1:12" ht="56.25" x14ac:dyDescent="0.2">
      <c r="A150" s="162" t="s">
        <v>168</v>
      </c>
      <c r="B150" s="163" t="s">
        <v>111</v>
      </c>
      <c r="C150" s="163" t="s">
        <v>8</v>
      </c>
      <c r="D150" s="173" t="s">
        <v>134</v>
      </c>
      <c r="E150" s="163" t="s">
        <v>169</v>
      </c>
      <c r="F150" s="163"/>
      <c r="G150" s="163" t="s">
        <v>165</v>
      </c>
      <c r="H150" s="163" t="s">
        <v>136</v>
      </c>
      <c r="I150" s="163"/>
      <c r="J150" s="10">
        <f>'Приложение 3'!J151</f>
        <v>0</v>
      </c>
      <c r="K150" s="10">
        <f>'Приложение 3'!K151</f>
        <v>0</v>
      </c>
      <c r="L150" s="10">
        <f>'Приложение 3'!L151</f>
        <v>0</v>
      </c>
    </row>
    <row r="151" spans="1:12" ht="33.75" x14ac:dyDescent="0.2">
      <c r="A151" s="162" t="s">
        <v>96</v>
      </c>
      <c r="B151" s="163" t="s">
        <v>111</v>
      </c>
      <c r="C151" s="163" t="s">
        <v>8</v>
      </c>
      <c r="D151" s="173" t="s">
        <v>134</v>
      </c>
      <c r="E151" s="163">
        <v>44106</v>
      </c>
      <c r="F151" s="163">
        <v>200</v>
      </c>
      <c r="G151" s="163" t="s">
        <v>165</v>
      </c>
      <c r="H151" s="163" t="s">
        <v>136</v>
      </c>
      <c r="I151" s="168"/>
      <c r="J151" s="10">
        <f>'Приложение 3'!J152</f>
        <v>0</v>
      </c>
      <c r="K151" s="10">
        <f>'Приложение 3'!K152</f>
        <v>0</v>
      </c>
      <c r="L151" s="10">
        <f>'Приложение 3'!L152</f>
        <v>0</v>
      </c>
    </row>
    <row r="152" spans="1:12" ht="33.75" x14ac:dyDescent="0.2">
      <c r="A152" s="162" t="s">
        <v>97</v>
      </c>
      <c r="B152" s="163" t="s">
        <v>111</v>
      </c>
      <c r="C152" s="163" t="s">
        <v>8</v>
      </c>
      <c r="D152" s="173" t="s">
        <v>134</v>
      </c>
      <c r="E152" s="163" t="s">
        <v>169</v>
      </c>
      <c r="F152" s="163">
        <v>240</v>
      </c>
      <c r="G152" s="163" t="s">
        <v>165</v>
      </c>
      <c r="H152" s="163" t="s">
        <v>136</v>
      </c>
      <c r="I152" s="163">
        <v>915</v>
      </c>
      <c r="J152" s="10">
        <f>'Приложение 3'!J153</f>
        <v>0</v>
      </c>
      <c r="K152" s="10">
        <f>'Приложение 3'!K153</f>
        <v>0</v>
      </c>
      <c r="L152" s="10">
        <f>'Приложение 3'!L153</f>
        <v>0</v>
      </c>
    </row>
    <row r="153" spans="1:12" x14ac:dyDescent="0.2">
      <c r="A153" s="162" t="s">
        <v>98</v>
      </c>
      <c r="B153" s="163" t="s">
        <v>111</v>
      </c>
      <c r="C153" s="163" t="s">
        <v>8</v>
      </c>
      <c r="D153" s="173" t="s">
        <v>134</v>
      </c>
      <c r="E153" s="163" t="s">
        <v>169</v>
      </c>
      <c r="F153" s="163">
        <v>244</v>
      </c>
      <c r="G153" s="163" t="s">
        <v>165</v>
      </c>
      <c r="H153" s="163" t="s">
        <v>136</v>
      </c>
      <c r="I153" s="168"/>
      <c r="J153" s="10">
        <f>'Приложение 3'!J154</f>
        <v>0</v>
      </c>
      <c r="K153" s="10">
        <f>'Приложение 3'!K154</f>
        <v>0</v>
      </c>
      <c r="L153" s="10">
        <f>'Приложение 3'!L154</f>
        <v>0</v>
      </c>
    </row>
    <row r="154" spans="1:12" x14ac:dyDescent="0.2">
      <c r="A154" s="177" t="s">
        <v>170</v>
      </c>
      <c r="B154" s="175"/>
      <c r="C154" s="175"/>
      <c r="D154" s="175"/>
      <c r="E154" s="175"/>
      <c r="F154" s="175"/>
      <c r="G154" s="175" t="s">
        <v>17</v>
      </c>
      <c r="H154" s="175"/>
      <c r="I154" s="168"/>
      <c r="J154" s="7">
        <f>'Приложение 3'!J155</f>
        <v>71.099999999999994</v>
      </c>
      <c r="K154" s="7">
        <f>'Приложение 3'!K155</f>
        <v>73.2</v>
      </c>
      <c r="L154" s="7">
        <f>'Приложение 3'!L155</f>
        <v>75.400000000000006</v>
      </c>
    </row>
    <row r="155" spans="1:12" x14ac:dyDescent="0.2">
      <c r="A155" s="162" t="s">
        <v>171</v>
      </c>
      <c r="B155" s="163"/>
      <c r="C155" s="163"/>
      <c r="D155" s="163"/>
      <c r="E155" s="163"/>
      <c r="F155" s="163"/>
      <c r="G155" s="163" t="s">
        <v>17</v>
      </c>
      <c r="H155" s="163" t="s">
        <v>85</v>
      </c>
      <c r="I155" s="168"/>
      <c r="J155" s="10">
        <f>'Приложение 3'!J156</f>
        <v>71.099999999999994</v>
      </c>
      <c r="K155" s="10">
        <f>'Приложение 3'!K156</f>
        <v>73.2</v>
      </c>
      <c r="L155" s="10">
        <f>'Приложение 3'!L156</f>
        <v>75.400000000000006</v>
      </c>
    </row>
    <row r="156" spans="1:12" ht="33.75" x14ac:dyDescent="0.2">
      <c r="A156" s="162" t="s">
        <v>114</v>
      </c>
      <c r="B156" s="163">
        <v>89</v>
      </c>
      <c r="C156" s="163"/>
      <c r="D156" s="163"/>
      <c r="E156" s="163" t="s">
        <v>0</v>
      </c>
      <c r="F156" s="163" t="s">
        <v>0</v>
      </c>
      <c r="G156" s="163" t="s">
        <v>17</v>
      </c>
      <c r="H156" s="163" t="s">
        <v>85</v>
      </c>
      <c r="I156" s="163"/>
      <c r="J156" s="10">
        <f>'Приложение 3'!J157</f>
        <v>71.099999999999994</v>
      </c>
      <c r="K156" s="10">
        <f>'Приложение 3'!K157</f>
        <v>73.2</v>
      </c>
      <c r="L156" s="10">
        <f>'Приложение 3'!L157</f>
        <v>75.400000000000006</v>
      </c>
    </row>
    <row r="157" spans="1:12" ht="45" x14ac:dyDescent="0.2">
      <c r="A157" s="162" t="s">
        <v>116</v>
      </c>
      <c r="B157" s="163">
        <v>89</v>
      </c>
      <c r="C157" s="163">
        <v>1</v>
      </c>
      <c r="D157" s="163" t="s">
        <v>118</v>
      </c>
      <c r="E157" s="163"/>
      <c r="F157" s="168"/>
      <c r="G157" s="163" t="s">
        <v>17</v>
      </c>
      <c r="H157" s="163" t="s">
        <v>85</v>
      </c>
      <c r="I157" s="163"/>
      <c r="J157" s="10">
        <f>'Приложение 3'!J158</f>
        <v>71.099999999999994</v>
      </c>
      <c r="K157" s="10">
        <f>'Приложение 3'!K158</f>
        <v>73.2</v>
      </c>
      <c r="L157" s="10">
        <f>'Приложение 3'!L158</f>
        <v>75.400000000000006</v>
      </c>
    </row>
    <row r="158" spans="1:12" ht="33.75" x14ac:dyDescent="0.2">
      <c r="A158" s="162" t="s">
        <v>172</v>
      </c>
      <c r="B158" s="163">
        <v>89</v>
      </c>
      <c r="C158" s="163">
        <v>1</v>
      </c>
      <c r="D158" s="163" t="s">
        <v>118</v>
      </c>
      <c r="E158" s="163" t="s">
        <v>173</v>
      </c>
      <c r="F158" s="163" t="s">
        <v>0</v>
      </c>
      <c r="G158" s="163" t="s">
        <v>17</v>
      </c>
      <c r="H158" s="163" t="s">
        <v>85</v>
      </c>
      <c r="I158" s="163">
        <v>915</v>
      </c>
      <c r="J158" s="10">
        <f>'Приложение 3'!J159</f>
        <v>71.099999999999994</v>
      </c>
      <c r="K158" s="10">
        <f>'Приложение 3'!K159</f>
        <v>73.2</v>
      </c>
      <c r="L158" s="10">
        <f>'Приложение 3'!L159</f>
        <v>75.400000000000006</v>
      </c>
    </row>
    <row r="159" spans="1:12" ht="22.5" x14ac:dyDescent="0.2">
      <c r="A159" s="162" t="s">
        <v>174</v>
      </c>
      <c r="B159" s="163">
        <v>89</v>
      </c>
      <c r="C159" s="163">
        <v>1</v>
      </c>
      <c r="D159" s="163" t="s">
        <v>118</v>
      </c>
      <c r="E159" s="163" t="s">
        <v>175</v>
      </c>
      <c r="F159" s="163" t="s">
        <v>0</v>
      </c>
      <c r="G159" s="163" t="s">
        <v>17</v>
      </c>
      <c r="H159" s="163" t="s">
        <v>85</v>
      </c>
      <c r="I159" s="163"/>
      <c r="J159" s="10">
        <f>'Приложение 3'!J160</f>
        <v>71.099999999999994</v>
      </c>
      <c r="K159" s="10">
        <f>'Приложение 3'!K160</f>
        <v>73.2</v>
      </c>
      <c r="L159" s="10">
        <f>'Приложение 3'!L160</f>
        <v>75.400000000000006</v>
      </c>
    </row>
    <row r="160" spans="1:12" ht="22.5" x14ac:dyDescent="0.2">
      <c r="A160" s="162" t="s">
        <v>176</v>
      </c>
      <c r="B160" s="163">
        <v>89</v>
      </c>
      <c r="C160" s="163">
        <v>1</v>
      </c>
      <c r="D160" s="163" t="s">
        <v>118</v>
      </c>
      <c r="E160" s="163" t="s">
        <v>175</v>
      </c>
      <c r="F160" s="163">
        <v>300</v>
      </c>
      <c r="G160" s="163" t="s">
        <v>17</v>
      </c>
      <c r="H160" s="163" t="s">
        <v>85</v>
      </c>
      <c r="I160" s="163"/>
      <c r="J160" s="10">
        <f>'Приложение 3'!J161</f>
        <v>71.099999999999994</v>
      </c>
      <c r="K160" s="10">
        <f>'Приложение 3'!K161</f>
        <v>73.2</v>
      </c>
      <c r="L160" s="10">
        <f>'Приложение 3'!L161</f>
        <v>75.400000000000006</v>
      </c>
    </row>
    <row r="161" spans="1:12" ht="22.5" x14ac:dyDescent="0.2">
      <c r="A161" s="162" t="s">
        <v>185</v>
      </c>
      <c r="B161" s="163">
        <v>89</v>
      </c>
      <c r="C161" s="163">
        <v>1</v>
      </c>
      <c r="D161" s="163" t="s">
        <v>118</v>
      </c>
      <c r="E161" s="163" t="s">
        <v>175</v>
      </c>
      <c r="F161" s="163">
        <v>310</v>
      </c>
      <c r="G161" s="163" t="s">
        <v>17</v>
      </c>
      <c r="H161" s="163" t="s">
        <v>85</v>
      </c>
      <c r="I161" s="163"/>
      <c r="J161" s="10">
        <f>'Приложение 3'!J162</f>
        <v>71.099999999999994</v>
      </c>
      <c r="K161" s="10">
        <f>'Приложение 3'!K162</f>
        <v>73.2</v>
      </c>
      <c r="L161" s="10">
        <f>'Приложение 3'!L162</f>
        <v>75.400000000000006</v>
      </c>
    </row>
    <row r="162" spans="1:12" ht="22.5" x14ac:dyDescent="0.2">
      <c r="A162" s="162" t="s">
        <v>177</v>
      </c>
      <c r="B162" s="163">
        <v>89</v>
      </c>
      <c r="C162" s="163">
        <v>1</v>
      </c>
      <c r="D162" s="163" t="s">
        <v>118</v>
      </c>
      <c r="E162" s="163" t="s">
        <v>175</v>
      </c>
      <c r="F162" s="163">
        <v>312</v>
      </c>
      <c r="G162" s="163" t="s">
        <v>17</v>
      </c>
      <c r="H162" s="163" t="s">
        <v>85</v>
      </c>
      <c r="I162" s="173"/>
      <c r="J162" s="10">
        <f>'Приложение 3'!J163</f>
        <v>71.099999999999994</v>
      </c>
      <c r="K162" s="10">
        <f>'Приложение 3'!K163</f>
        <v>73.2</v>
      </c>
      <c r="L162" s="10">
        <f>'Приложение 3'!L163</f>
        <v>75.400000000000006</v>
      </c>
    </row>
    <row r="163" spans="1:12" ht="21" x14ac:dyDescent="0.2">
      <c r="A163" s="177" t="s">
        <v>178</v>
      </c>
      <c r="B163" s="175" t="s">
        <v>0</v>
      </c>
      <c r="C163" s="175" t="s">
        <v>0</v>
      </c>
      <c r="D163" s="175"/>
      <c r="E163" s="175" t="s">
        <v>0</v>
      </c>
      <c r="F163" s="175" t="s">
        <v>0</v>
      </c>
      <c r="G163" s="163" t="s">
        <v>85</v>
      </c>
      <c r="H163" s="175"/>
      <c r="I163" s="173"/>
      <c r="J163" s="7">
        <f>'Приложение 3'!J164</f>
        <v>0</v>
      </c>
      <c r="K163" s="7">
        <f>'Приложение 3'!K164</f>
        <v>0</v>
      </c>
      <c r="L163" s="7">
        <f>'Приложение 3'!L164</f>
        <v>0</v>
      </c>
    </row>
    <row r="164" spans="1:12" ht="22.5" x14ac:dyDescent="0.2">
      <c r="A164" s="162" t="s">
        <v>179</v>
      </c>
      <c r="B164" s="163" t="s">
        <v>0</v>
      </c>
      <c r="C164" s="163" t="s">
        <v>0</v>
      </c>
      <c r="D164" s="163"/>
      <c r="E164" s="163" t="s">
        <v>0</v>
      </c>
      <c r="F164" s="168" t="s">
        <v>0</v>
      </c>
      <c r="G164" s="163" t="s">
        <v>85</v>
      </c>
      <c r="H164" s="163" t="s">
        <v>136</v>
      </c>
      <c r="I164" s="173" t="s">
        <v>283</v>
      </c>
      <c r="J164" s="10">
        <f>'Приложение 3'!J165</f>
        <v>0</v>
      </c>
      <c r="K164" s="10">
        <f>'Приложение 3'!K165</f>
        <v>0</v>
      </c>
      <c r="L164" s="10">
        <f>'Приложение 3'!L165</f>
        <v>0</v>
      </c>
    </row>
    <row r="165" spans="1:12" ht="33.75" x14ac:dyDescent="0.2">
      <c r="A165" s="162" t="s">
        <v>114</v>
      </c>
      <c r="B165" s="163" t="s">
        <v>85</v>
      </c>
      <c r="C165" s="163"/>
      <c r="D165" s="163"/>
      <c r="E165" s="163" t="s">
        <v>0</v>
      </c>
      <c r="F165" s="168" t="s">
        <v>0</v>
      </c>
      <c r="G165" s="163" t="s">
        <v>85</v>
      </c>
      <c r="H165" s="163" t="s">
        <v>136</v>
      </c>
      <c r="I165" s="173"/>
      <c r="J165" s="10">
        <f>'Приложение 3'!J166</f>
        <v>0</v>
      </c>
      <c r="K165" s="10">
        <f>'Приложение 3'!K166</f>
        <v>0</v>
      </c>
      <c r="L165" s="10">
        <f>'Приложение 3'!L166</f>
        <v>0</v>
      </c>
    </row>
    <row r="166" spans="1:12" ht="45" x14ac:dyDescent="0.2">
      <c r="A166" s="162" t="s">
        <v>116</v>
      </c>
      <c r="B166" s="163" t="s">
        <v>85</v>
      </c>
      <c r="C166" s="163">
        <v>0</v>
      </c>
      <c r="D166" s="163"/>
      <c r="E166" s="163" t="s">
        <v>0</v>
      </c>
      <c r="F166" s="163" t="s">
        <v>0</v>
      </c>
      <c r="G166" s="163" t="s">
        <v>85</v>
      </c>
      <c r="H166" s="163" t="s">
        <v>136</v>
      </c>
      <c r="I166" s="163"/>
      <c r="J166" s="10">
        <f>'Приложение 3'!J167</f>
        <v>0</v>
      </c>
      <c r="K166" s="10">
        <f>'Приложение 3'!K167</f>
        <v>0</v>
      </c>
      <c r="L166" s="10">
        <f>'Приложение 3'!L167</f>
        <v>0</v>
      </c>
    </row>
    <row r="167" spans="1:12" ht="56.25" x14ac:dyDescent="0.2">
      <c r="A167" s="162" t="s">
        <v>290</v>
      </c>
      <c r="B167" s="163" t="s">
        <v>85</v>
      </c>
      <c r="C167" s="163">
        <v>0</v>
      </c>
      <c r="D167" s="163" t="s">
        <v>85</v>
      </c>
      <c r="E167" s="163"/>
      <c r="F167" s="163"/>
      <c r="G167" s="163" t="s">
        <v>85</v>
      </c>
      <c r="H167" s="163" t="s">
        <v>136</v>
      </c>
      <c r="I167" s="173"/>
      <c r="J167" s="10">
        <f>'Приложение 3'!J168</f>
        <v>0</v>
      </c>
      <c r="K167" s="10">
        <f>'Приложение 3'!K168</f>
        <v>0</v>
      </c>
      <c r="L167" s="10">
        <f>'Приложение 3'!L168</f>
        <v>0</v>
      </c>
    </row>
    <row r="168" spans="1:12" ht="22.5" x14ac:dyDescent="0.2">
      <c r="A168" s="95" t="s">
        <v>180</v>
      </c>
      <c r="B168" s="97" t="s">
        <v>85</v>
      </c>
      <c r="C168" s="97">
        <v>0</v>
      </c>
      <c r="D168" s="97" t="s">
        <v>85</v>
      </c>
      <c r="E168" s="159">
        <v>0</v>
      </c>
      <c r="F168" s="97" t="s">
        <v>0</v>
      </c>
      <c r="G168" s="97" t="s">
        <v>85</v>
      </c>
      <c r="H168" s="97" t="s">
        <v>136</v>
      </c>
      <c r="I168" s="96"/>
      <c r="J168" s="10">
        <f>'Приложение 3'!J169</f>
        <v>0</v>
      </c>
      <c r="K168" s="10">
        <f>'Приложение 3'!K169</f>
        <v>0</v>
      </c>
      <c r="L168" s="10">
        <f>'Приложение 3'!L169</f>
        <v>0</v>
      </c>
    </row>
    <row r="169" spans="1:12" ht="22.5" x14ac:dyDescent="0.2">
      <c r="A169" s="95" t="s">
        <v>181</v>
      </c>
      <c r="B169" s="97" t="s">
        <v>85</v>
      </c>
      <c r="C169" s="97">
        <v>0</v>
      </c>
      <c r="D169" s="97" t="s">
        <v>85</v>
      </c>
      <c r="E169" s="159">
        <v>0</v>
      </c>
      <c r="F169" s="97">
        <v>700</v>
      </c>
      <c r="G169" s="97" t="s">
        <v>85</v>
      </c>
      <c r="H169" s="97" t="s">
        <v>136</v>
      </c>
      <c r="I169" s="182" t="s">
        <v>283</v>
      </c>
      <c r="J169" s="10">
        <f>'Приложение 3'!J170</f>
        <v>0</v>
      </c>
      <c r="K169" s="10">
        <f>'Приложение 3'!K170</f>
        <v>0</v>
      </c>
      <c r="L169" s="10">
        <f>'Приложение 3'!L170</f>
        <v>0</v>
      </c>
    </row>
    <row r="170" spans="1:12" x14ac:dyDescent="0.2">
      <c r="A170" s="95" t="s">
        <v>182</v>
      </c>
      <c r="B170" s="97" t="s">
        <v>85</v>
      </c>
      <c r="C170" s="97">
        <v>0</v>
      </c>
      <c r="D170" s="97" t="s">
        <v>85</v>
      </c>
      <c r="E170" s="159">
        <v>0</v>
      </c>
      <c r="F170" s="97">
        <v>730</v>
      </c>
      <c r="G170" s="97" t="s">
        <v>131</v>
      </c>
      <c r="H170" s="179" t="s">
        <v>136</v>
      </c>
      <c r="I170" s="183"/>
      <c r="J170" s="181">
        <f>'Приложение 3'!J171</f>
        <v>0</v>
      </c>
      <c r="K170" s="10">
        <f>'Приложение 3'!K171</f>
        <v>0</v>
      </c>
      <c r="L170" s="10">
        <f>'Приложение 3'!L171</f>
        <v>0</v>
      </c>
    </row>
    <row r="171" spans="1:12" x14ac:dyDescent="0.2">
      <c r="A171" s="92" t="s">
        <v>183</v>
      </c>
      <c r="B171" s="94"/>
      <c r="C171" s="94"/>
      <c r="D171" s="94"/>
      <c r="E171" s="94"/>
      <c r="F171" s="94"/>
      <c r="G171" s="94">
        <v>99</v>
      </c>
      <c r="H171" s="180"/>
      <c r="I171" s="183"/>
      <c r="J171" s="184">
        <f>'Приложение 3'!J172</f>
        <v>0</v>
      </c>
      <c r="K171" s="7">
        <f>'Приложение 3'!K172</f>
        <v>11.1</v>
      </c>
      <c r="L171" s="7">
        <f>'Приложение 3'!L172</f>
        <v>23</v>
      </c>
    </row>
    <row r="172" spans="1:12" x14ac:dyDescent="0.2">
      <c r="A172" s="95" t="s">
        <v>183</v>
      </c>
      <c r="B172" s="97"/>
      <c r="C172" s="97"/>
      <c r="D172" s="97"/>
      <c r="E172" s="97"/>
      <c r="F172" s="97"/>
      <c r="G172" s="97">
        <v>99</v>
      </c>
      <c r="H172" s="179">
        <v>99</v>
      </c>
      <c r="I172" s="183"/>
      <c r="J172" s="181">
        <f>'Приложение 3'!J173</f>
        <v>0</v>
      </c>
      <c r="K172" s="10">
        <f>'Приложение 3'!K173</f>
        <v>11.1</v>
      </c>
      <c r="L172" s="10">
        <f>'Приложение 3'!L173</f>
        <v>23</v>
      </c>
    </row>
    <row r="173" spans="1:12" ht="33.75" x14ac:dyDescent="0.2">
      <c r="A173" s="95" t="s">
        <v>114</v>
      </c>
      <c r="B173" s="97">
        <v>27</v>
      </c>
      <c r="C173" s="97">
        <v>0</v>
      </c>
      <c r="D173" s="97"/>
      <c r="E173" s="97"/>
      <c r="F173" s="97"/>
      <c r="G173" s="97">
        <v>99</v>
      </c>
      <c r="H173" s="179">
        <v>99</v>
      </c>
      <c r="I173" s="183"/>
      <c r="J173" s="181">
        <f>'Приложение 3'!J174</f>
        <v>0</v>
      </c>
      <c r="K173" s="10">
        <f>'Приложение 3'!K174</f>
        <v>11.1</v>
      </c>
      <c r="L173" s="10">
        <f>'Приложение 3'!L174</f>
        <v>23</v>
      </c>
    </row>
    <row r="174" spans="1:12" ht="45" x14ac:dyDescent="0.2">
      <c r="A174" s="95" t="s">
        <v>116</v>
      </c>
      <c r="B174" s="97">
        <v>27</v>
      </c>
      <c r="C174" s="97">
        <v>0</v>
      </c>
      <c r="D174" s="96" t="s">
        <v>87</v>
      </c>
      <c r="E174" s="97"/>
      <c r="F174" s="100"/>
      <c r="G174" s="97">
        <v>99</v>
      </c>
      <c r="H174" s="179">
        <v>99</v>
      </c>
      <c r="I174" s="183"/>
      <c r="J174" s="181">
        <f>'Приложение 3'!J175</f>
        <v>0</v>
      </c>
      <c r="K174" s="10">
        <f>'Приложение 3'!K175</f>
        <v>11.1</v>
      </c>
      <c r="L174" s="10">
        <f>'Приложение 3'!L175</f>
        <v>23</v>
      </c>
    </row>
    <row r="175" spans="1:12" x14ac:dyDescent="0.2">
      <c r="A175" s="95" t="s">
        <v>183</v>
      </c>
      <c r="B175" s="97">
        <v>27</v>
      </c>
      <c r="C175" s="97">
        <v>0</v>
      </c>
      <c r="D175" s="96" t="s">
        <v>87</v>
      </c>
      <c r="E175" s="97" t="s">
        <v>184</v>
      </c>
      <c r="F175" s="100"/>
      <c r="G175" s="97">
        <v>99</v>
      </c>
      <c r="H175" s="97">
        <v>99</v>
      </c>
      <c r="J175" s="10">
        <f>'Приложение 3'!J176</f>
        <v>0</v>
      </c>
      <c r="K175" s="10">
        <f>'Приложение 3'!K176</f>
        <v>11.1</v>
      </c>
      <c r="L175" s="10">
        <f>'Приложение 3'!L176</f>
        <v>23</v>
      </c>
    </row>
    <row r="176" spans="1:12" x14ac:dyDescent="0.2">
      <c r="A176" s="95" t="s">
        <v>101</v>
      </c>
      <c r="B176" s="97">
        <v>27</v>
      </c>
      <c r="C176" s="97">
        <v>0</v>
      </c>
      <c r="D176" s="96" t="s">
        <v>87</v>
      </c>
      <c r="E176" s="97" t="s">
        <v>184</v>
      </c>
      <c r="F176" s="97">
        <v>800</v>
      </c>
      <c r="G176" s="97">
        <v>99</v>
      </c>
      <c r="H176" s="97">
        <v>99</v>
      </c>
      <c r="J176" s="10">
        <f>'Приложение 3'!J177</f>
        <v>0</v>
      </c>
      <c r="K176" s="10">
        <f>'Приложение 3'!K177</f>
        <v>11.1</v>
      </c>
      <c r="L176" s="10">
        <f>'Приложение 3'!L177</f>
        <v>23</v>
      </c>
    </row>
    <row r="177" spans="1:12" x14ac:dyDescent="0.2">
      <c r="A177" s="103" t="s">
        <v>127</v>
      </c>
      <c r="B177" s="105">
        <v>27</v>
      </c>
      <c r="C177" s="105">
        <v>0</v>
      </c>
      <c r="D177" s="104" t="s">
        <v>87</v>
      </c>
      <c r="E177" s="105" t="s">
        <v>184</v>
      </c>
      <c r="F177" s="105">
        <v>870</v>
      </c>
      <c r="G177" s="105">
        <v>99</v>
      </c>
      <c r="H177" s="105">
        <v>99</v>
      </c>
      <c r="J177" s="10">
        <f>'Приложение 3'!J178</f>
        <v>0</v>
      </c>
      <c r="K177" s="10">
        <f>'Приложение 3'!K178</f>
        <v>11.1</v>
      </c>
      <c r="L177" s="10">
        <f>'Приложение 3'!L178</f>
        <v>23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BreakPreview" zoomScaleSheetLayoutView="100" workbookViewId="0">
      <selection activeCell="D20" sqref="D20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97" t="s">
        <v>296</v>
      </c>
      <c r="F1" s="197"/>
      <c r="G1" s="197"/>
      <c r="H1" s="197"/>
      <c r="I1" s="203"/>
      <c r="J1" s="203"/>
      <c r="K1" s="203"/>
    </row>
    <row r="2" spans="1:11" ht="81" customHeight="1" x14ac:dyDescent="0.2">
      <c r="A2" s="186" t="s">
        <v>297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</row>
    <row r="3" spans="1:11" ht="15" customHeight="1" x14ac:dyDescent="0.2">
      <c r="A3" s="3" t="s">
        <v>0</v>
      </c>
      <c r="B3" s="204" t="s">
        <v>1</v>
      </c>
      <c r="C3" s="204"/>
      <c r="D3" s="204"/>
      <c r="E3" s="204"/>
      <c r="F3" s="204"/>
      <c r="G3" s="204"/>
      <c r="H3" s="204"/>
      <c r="I3" s="204"/>
      <c r="J3" s="204"/>
      <c r="K3" s="204"/>
    </row>
    <row r="4" spans="1:11" ht="23.25" customHeight="1" x14ac:dyDescent="0.2">
      <c r="A4" s="185" t="s">
        <v>2</v>
      </c>
      <c r="B4" s="185" t="s">
        <v>5</v>
      </c>
      <c r="C4" s="185"/>
      <c r="D4" s="185"/>
      <c r="E4" s="185"/>
      <c r="F4" s="206" t="s">
        <v>3</v>
      </c>
      <c r="G4" s="206" t="s">
        <v>4</v>
      </c>
      <c r="H4" s="206" t="s">
        <v>21</v>
      </c>
      <c r="I4" s="185" t="s">
        <v>7</v>
      </c>
      <c r="J4" s="185"/>
      <c r="K4" s="185"/>
    </row>
    <row r="5" spans="1:11" ht="14.85" customHeight="1" x14ac:dyDescent="0.2">
      <c r="A5" s="185" t="s">
        <v>0</v>
      </c>
      <c r="B5" s="185" t="s">
        <v>0</v>
      </c>
      <c r="C5" s="185"/>
      <c r="D5" s="185"/>
      <c r="E5" s="185"/>
      <c r="F5" s="207"/>
      <c r="G5" s="207"/>
      <c r="H5" s="207"/>
      <c r="I5" s="110" t="s">
        <v>42</v>
      </c>
      <c r="J5" s="110" t="s">
        <v>43</v>
      </c>
      <c r="K5" s="110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5">
        <v>6</v>
      </c>
      <c r="G6" s="85">
        <v>7</v>
      </c>
      <c r="H6" s="85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="110" zoomScaleSheetLayoutView="110" workbookViewId="0">
      <selection activeCell="A20" sqref="A20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201" t="s">
        <v>298</v>
      </c>
      <c r="C1" s="202"/>
      <c r="D1" s="202"/>
    </row>
    <row r="2" spans="1:9" ht="15" x14ac:dyDescent="0.25">
      <c r="A2" s="14"/>
      <c r="B2" s="202"/>
      <c r="C2" s="202"/>
      <c r="D2" s="202"/>
    </row>
    <row r="3" spans="1:9" ht="15" x14ac:dyDescent="0.25">
      <c r="A3" s="14"/>
      <c r="B3" s="202"/>
      <c r="C3" s="202"/>
      <c r="D3" s="202"/>
    </row>
    <row r="4" spans="1:9" ht="81" customHeight="1" x14ac:dyDescent="0.25">
      <c r="A4" s="14"/>
      <c r="B4" s="202"/>
      <c r="C4" s="202"/>
      <c r="D4" s="202"/>
    </row>
    <row r="5" spans="1:9" ht="12.75" customHeight="1" x14ac:dyDescent="0.2">
      <c r="B5" s="32"/>
      <c r="C5" s="32"/>
      <c r="D5" s="32"/>
    </row>
    <row r="6" spans="1:9" ht="12.75" customHeight="1" x14ac:dyDescent="0.2">
      <c r="B6" s="32"/>
      <c r="C6" s="32"/>
      <c r="D6" s="32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7.5" customHeight="1" x14ac:dyDescent="0.2">
      <c r="A8" s="208" t="s">
        <v>299</v>
      </c>
      <c r="B8" s="208"/>
      <c r="C8" s="208"/>
      <c r="D8" s="208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209" t="s">
        <v>45</v>
      </c>
      <c r="B10" s="210" t="s">
        <v>7</v>
      </c>
      <c r="C10" s="210"/>
      <c r="D10" s="210"/>
      <c r="E10" s="22"/>
      <c r="F10" s="23"/>
    </row>
    <row r="11" spans="1:9" s="24" customFormat="1" ht="16.5" customHeight="1" x14ac:dyDescent="0.2">
      <c r="A11" s="209"/>
      <c r="B11" s="144" t="s">
        <v>42</v>
      </c>
      <c r="C11" s="144" t="s">
        <v>43</v>
      </c>
      <c r="D11" s="144" t="s">
        <v>44</v>
      </c>
      <c r="E11" s="22"/>
      <c r="F11" s="23"/>
      <c r="G11" s="22"/>
    </row>
    <row r="12" spans="1:9" s="26" customFormat="1" x14ac:dyDescent="0.2">
      <c r="A12" s="145" t="s">
        <v>8</v>
      </c>
      <c r="B12" s="145" t="s">
        <v>9</v>
      </c>
      <c r="C12" s="145" t="s">
        <v>10</v>
      </c>
      <c r="D12" s="145" t="s">
        <v>11</v>
      </c>
      <c r="E12" s="22"/>
      <c r="F12" s="23"/>
    </row>
    <row r="13" spans="1:9" s="29" customFormat="1" x14ac:dyDescent="0.2">
      <c r="A13" s="146" t="s">
        <v>275</v>
      </c>
      <c r="B13" s="30">
        <v>5.5</v>
      </c>
      <c r="C13" s="30">
        <v>5.7</v>
      </c>
      <c r="D13" s="30">
        <v>6</v>
      </c>
      <c r="E13" s="27"/>
      <c r="F13" s="28"/>
    </row>
    <row r="14" spans="1:9" s="29" customFormat="1" x14ac:dyDescent="0.2">
      <c r="A14" s="147" t="s">
        <v>19</v>
      </c>
      <c r="B14" s="69">
        <f>B13</f>
        <v>5.5</v>
      </c>
      <c r="C14" s="69">
        <f t="shared" ref="C14:D14" si="0">C13</f>
        <v>5.7</v>
      </c>
      <c r="D14" s="69">
        <f t="shared" si="0"/>
        <v>6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view="pageBreakPreview" zoomScale="90" zoomScaleSheetLayoutView="90" workbookViewId="0">
      <selection activeCell="C12" sqref="C12"/>
    </sheetView>
  </sheetViews>
  <sheetFormatPr defaultRowHeight="12.75" x14ac:dyDescent="0.2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 x14ac:dyDescent="0.25">
      <c r="B1" s="34"/>
      <c r="C1" s="211" t="s">
        <v>301</v>
      </c>
      <c r="D1" s="212"/>
      <c r="E1" s="212"/>
      <c r="F1" s="35"/>
    </row>
    <row r="2" spans="1:9" ht="15.75" x14ac:dyDescent="0.25">
      <c r="A2" s="36"/>
      <c r="B2" s="37"/>
      <c r="C2" s="212"/>
      <c r="D2" s="212"/>
      <c r="E2" s="212"/>
      <c r="F2" s="35"/>
    </row>
    <row r="3" spans="1:9" ht="15.75" customHeight="1" x14ac:dyDescent="0.2">
      <c r="B3" s="37"/>
      <c r="C3" s="212"/>
      <c r="D3" s="212"/>
      <c r="E3" s="212"/>
      <c r="F3" s="35"/>
    </row>
    <row r="4" spans="1:9" ht="15.75" x14ac:dyDescent="0.25">
      <c r="B4" s="36"/>
      <c r="C4" s="212"/>
      <c r="D4" s="212"/>
      <c r="E4" s="212"/>
      <c r="F4" s="35"/>
    </row>
    <row r="5" spans="1:9" ht="65.25" customHeight="1" x14ac:dyDescent="0.25">
      <c r="B5" s="36"/>
      <c r="C5" s="212"/>
      <c r="D5" s="212"/>
      <c r="E5" s="212"/>
      <c r="F5" s="35"/>
    </row>
    <row r="6" spans="1:9" ht="12.75" customHeight="1" x14ac:dyDescent="0.2">
      <c r="A6" s="38"/>
      <c r="B6" s="39"/>
      <c r="C6" s="39"/>
      <c r="D6" s="39"/>
      <c r="E6" s="39"/>
      <c r="F6" s="35"/>
    </row>
    <row r="7" spans="1:9" ht="52.5" customHeight="1" x14ac:dyDescent="0.2">
      <c r="A7" s="216" t="s">
        <v>300</v>
      </c>
      <c r="B7" s="216"/>
      <c r="C7" s="216"/>
      <c r="D7" s="216"/>
      <c r="E7" s="216"/>
      <c r="F7" s="35"/>
    </row>
    <row r="8" spans="1:9" x14ac:dyDescent="0.2">
      <c r="A8" s="40"/>
      <c r="B8" s="35"/>
      <c r="C8" s="35"/>
      <c r="D8" s="35"/>
      <c r="E8" s="35"/>
      <c r="F8" s="41"/>
    </row>
    <row r="9" spans="1:9" ht="36.75" customHeight="1" x14ac:dyDescent="0.25">
      <c r="A9" s="213" t="s">
        <v>28</v>
      </c>
      <c r="B9" s="214" t="s">
        <v>29</v>
      </c>
      <c r="C9" s="213" t="s">
        <v>30</v>
      </c>
      <c r="D9" s="213"/>
      <c r="E9" s="213"/>
      <c r="F9" s="42"/>
      <c r="H9" s="43"/>
      <c r="I9" s="44"/>
    </row>
    <row r="10" spans="1:9" ht="36" customHeight="1" x14ac:dyDescent="0.2">
      <c r="A10" s="213"/>
      <c r="B10" s="214"/>
      <c r="C10" s="45" t="s">
        <v>42</v>
      </c>
      <c r="D10" s="45" t="s">
        <v>43</v>
      </c>
      <c r="E10" s="45" t="s">
        <v>44</v>
      </c>
      <c r="F10" s="46"/>
      <c r="H10" s="44"/>
      <c r="I10" s="44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 x14ac:dyDescent="0.25">
      <c r="A12" s="122" t="s">
        <v>198</v>
      </c>
      <c r="B12" s="123" t="s">
        <v>199</v>
      </c>
      <c r="C12" s="124">
        <v>22.3</v>
      </c>
      <c r="D12" s="124">
        <f>D13+D18+D23+D29+D39</f>
        <v>-32.700000000000003</v>
      </c>
      <c r="E12" s="124">
        <f>E13+E18+E23+E29+E39</f>
        <v>-42.4</v>
      </c>
      <c r="F12" s="50"/>
      <c r="G12" s="50"/>
      <c r="H12" s="50"/>
    </row>
    <row r="13" spans="1:9" s="51" customFormat="1" ht="24" x14ac:dyDescent="0.2">
      <c r="A13" s="125" t="s">
        <v>200</v>
      </c>
      <c r="B13" s="126" t="s">
        <v>201</v>
      </c>
      <c r="C13" s="124">
        <f>C14+C16</f>
        <v>0</v>
      </c>
      <c r="D13" s="124">
        <f t="shared" ref="D13:E13" si="0">D14+D16</f>
        <v>0</v>
      </c>
      <c r="E13" s="124">
        <f t="shared" si="0"/>
        <v>0</v>
      </c>
    </row>
    <row r="14" spans="1:9" s="51" customFormat="1" ht="24" x14ac:dyDescent="0.2">
      <c r="A14" s="125" t="s">
        <v>202</v>
      </c>
      <c r="B14" s="127" t="s">
        <v>203</v>
      </c>
      <c r="C14" s="128">
        <f>C15</f>
        <v>0</v>
      </c>
      <c r="D14" s="128">
        <f t="shared" ref="D14:E14" si="1">D15</f>
        <v>0</v>
      </c>
      <c r="E14" s="128">
        <f t="shared" si="1"/>
        <v>0</v>
      </c>
      <c r="F14" s="52"/>
    </row>
    <row r="15" spans="1:9" s="51" customFormat="1" ht="24" x14ac:dyDescent="0.2">
      <c r="A15" s="125" t="s">
        <v>204</v>
      </c>
      <c r="B15" s="127" t="s">
        <v>205</v>
      </c>
      <c r="C15" s="128"/>
      <c r="D15" s="128"/>
      <c r="E15" s="128"/>
      <c r="F15" s="52"/>
    </row>
    <row r="16" spans="1:9" s="51" customFormat="1" ht="24" x14ac:dyDescent="0.2">
      <c r="A16" s="125" t="s">
        <v>206</v>
      </c>
      <c r="B16" s="127" t="s">
        <v>207</v>
      </c>
      <c r="C16" s="128">
        <f>C17</f>
        <v>0</v>
      </c>
      <c r="D16" s="128">
        <f t="shared" ref="D16:E16" si="2">D17</f>
        <v>0</v>
      </c>
      <c r="E16" s="128">
        <f t="shared" si="2"/>
        <v>0</v>
      </c>
    </row>
    <row r="17" spans="1:9" s="51" customFormat="1" ht="24" x14ac:dyDescent="0.2">
      <c r="A17" s="125" t="s">
        <v>208</v>
      </c>
      <c r="B17" s="127" t="s">
        <v>209</v>
      </c>
      <c r="C17" s="128"/>
      <c r="D17" s="128"/>
      <c r="E17" s="128"/>
    </row>
    <row r="18" spans="1:9" s="51" customFormat="1" x14ac:dyDescent="0.2">
      <c r="A18" s="122" t="s">
        <v>210</v>
      </c>
      <c r="B18" s="123" t="s">
        <v>193</v>
      </c>
      <c r="C18" s="124">
        <f>C19+C21</f>
        <v>0</v>
      </c>
      <c r="D18" s="124">
        <f t="shared" ref="D18:E18" si="3">D19+D21</f>
        <v>0</v>
      </c>
      <c r="E18" s="124">
        <f t="shared" si="3"/>
        <v>0</v>
      </c>
      <c r="F18" s="53"/>
    </row>
    <row r="19" spans="1:9" s="51" customFormat="1" ht="24" x14ac:dyDescent="0.2">
      <c r="A19" s="125" t="s">
        <v>211</v>
      </c>
      <c r="B19" s="129" t="s">
        <v>212</v>
      </c>
      <c r="C19" s="128">
        <f>C20</f>
        <v>0</v>
      </c>
      <c r="D19" s="128">
        <f t="shared" ref="D19:E19" si="4">D20</f>
        <v>0</v>
      </c>
      <c r="E19" s="128">
        <f t="shared" si="4"/>
        <v>0</v>
      </c>
      <c r="F19" s="52"/>
    </row>
    <row r="20" spans="1:9" s="51" customFormat="1" ht="24" x14ac:dyDescent="0.2">
      <c r="A20" s="125" t="s">
        <v>213</v>
      </c>
      <c r="B20" s="129" t="s">
        <v>214</v>
      </c>
      <c r="C20" s="128"/>
      <c r="D20" s="128"/>
      <c r="E20" s="128"/>
      <c r="F20" s="53"/>
    </row>
    <row r="21" spans="1:9" s="51" customFormat="1" ht="24" x14ac:dyDescent="0.2">
      <c r="A21" s="125" t="s">
        <v>215</v>
      </c>
      <c r="B21" s="129" t="s">
        <v>216</v>
      </c>
      <c r="C21" s="128">
        <f>C22</f>
        <v>0</v>
      </c>
      <c r="D21" s="128">
        <f t="shared" ref="D21:E21" si="5">D22</f>
        <v>0</v>
      </c>
      <c r="E21" s="128">
        <f t="shared" si="5"/>
        <v>0</v>
      </c>
      <c r="F21" s="53"/>
    </row>
    <row r="22" spans="1:9" s="51" customFormat="1" ht="24" x14ac:dyDescent="0.2">
      <c r="A22" s="130" t="s">
        <v>217</v>
      </c>
      <c r="B22" s="129" t="s">
        <v>218</v>
      </c>
      <c r="C22" s="128"/>
      <c r="D22" s="128"/>
      <c r="E22" s="128"/>
      <c r="F22" s="54"/>
      <c r="G22" s="55"/>
    </row>
    <row r="23" spans="1:9" ht="24" x14ac:dyDescent="0.25">
      <c r="A23" s="122" t="s">
        <v>219</v>
      </c>
      <c r="B23" s="123" t="s">
        <v>220</v>
      </c>
      <c r="C23" s="131">
        <f>C24</f>
        <v>-22.3</v>
      </c>
      <c r="D23" s="131">
        <f t="shared" ref="D23:E23" si="6">D24</f>
        <v>-32.700000000000003</v>
      </c>
      <c r="E23" s="131">
        <f t="shared" si="6"/>
        <v>-42.4</v>
      </c>
      <c r="F23" s="215"/>
      <c r="G23" s="215"/>
      <c r="H23" s="56"/>
      <c r="I23" s="57"/>
    </row>
    <row r="24" spans="1:9" ht="24" x14ac:dyDescent="0.25">
      <c r="A24" s="125" t="s">
        <v>221</v>
      </c>
      <c r="B24" s="129" t="s">
        <v>222</v>
      </c>
      <c r="C24" s="132">
        <v>-22.3</v>
      </c>
      <c r="D24" s="132">
        <v>-32.700000000000003</v>
      </c>
      <c r="E24" s="132">
        <v>-42.4</v>
      </c>
      <c r="F24" s="58"/>
      <c r="G24" s="58"/>
      <c r="H24" s="56"/>
      <c r="I24" s="57"/>
    </row>
    <row r="25" spans="1:9" ht="24" x14ac:dyDescent="0.25">
      <c r="A25" s="125" t="s">
        <v>223</v>
      </c>
      <c r="B25" s="129" t="s">
        <v>224</v>
      </c>
      <c r="C25" s="132">
        <f>C26</f>
        <v>0</v>
      </c>
      <c r="D25" s="132">
        <f t="shared" ref="D25:E25" si="7">D26</f>
        <v>0</v>
      </c>
      <c r="E25" s="132">
        <f t="shared" si="7"/>
        <v>0</v>
      </c>
      <c r="F25" s="58"/>
      <c r="G25" s="58"/>
      <c r="H25" s="56"/>
      <c r="I25" s="57"/>
    </row>
    <row r="26" spans="1:9" ht="24" x14ac:dyDescent="0.25">
      <c r="A26" s="125" t="s">
        <v>225</v>
      </c>
      <c r="B26" s="129" t="s">
        <v>226</v>
      </c>
      <c r="C26" s="132"/>
      <c r="D26" s="132"/>
      <c r="E26" s="132"/>
      <c r="F26" s="58"/>
      <c r="G26" s="58"/>
      <c r="H26" s="56"/>
      <c r="I26" s="57"/>
    </row>
    <row r="27" spans="1:9" ht="24" x14ac:dyDescent="0.25">
      <c r="A27" s="125" t="s">
        <v>227</v>
      </c>
      <c r="B27" s="129" t="s">
        <v>228</v>
      </c>
      <c r="C27" s="128">
        <v>-22.3</v>
      </c>
      <c r="D27" s="128">
        <f t="shared" ref="D27:E27" si="8">D28</f>
        <v>-32.700000000000003</v>
      </c>
      <c r="E27" s="128">
        <f t="shared" si="8"/>
        <v>-42.4</v>
      </c>
      <c r="F27" s="58"/>
      <c r="G27" s="58"/>
      <c r="H27" s="56"/>
      <c r="I27" s="57"/>
    </row>
    <row r="28" spans="1:9" ht="24" x14ac:dyDescent="0.25">
      <c r="A28" s="125" t="s">
        <v>229</v>
      </c>
      <c r="B28" s="129" t="s">
        <v>230</v>
      </c>
      <c r="C28" s="133">
        <v>-22.3</v>
      </c>
      <c r="D28" s="133">
        <v>-32.700000000000003</v>
      </c>
      <c r="E28" s="133">
        <v>-42.4</v>
      </c>
      <c r="F28" s="58"/>
      <c r="G28" s="58"/>
      <c r="H28" s="56"/>
      <c r="I28" s="57"/>
    </row>
    <row r="29" spans="1:9" ht="15.75" x14ac:dyDescent="0.25">
      <c r="A29" s="122" t="s">
        <v>231</v>
      </c>
      <c r="B29" s="123" t="s">
        <v>232</v>
      </c>
      <c r="C29" s="134">
        <f>C30+C35</f>
        <v>0</v>
      </c>
      <c r="D29" s="134">
        <f t="shared" ref="D29:E29" si="9">D30+D35</f>
        <v>0</v>
      </c>
      <c r="E29" s="134">
        <f t="shared" si="9"/>
        <v>0</v>
      </c>
      <c r="F29" s="58"/>
      <c r="G29" s="58"/>
      <c r="H29" s="56"/>
      <c r="I29" s="57"/>
    </row>
    <row r="30" spans="1:9" x14ac:dyDescent="0.2">
      <c r="A30" s="135" t="s">
        <v>233</v>
      </c>
      <c r="B30" s="136" t="s">
        <v>234</v>
      </c>
      <c r="C30" s="134">
        <f>C31</f>
        <v>-1531</v>
      </c>
      <c r="D30" s="134">
        <f t="shared" ref="D30:E32" si="10">D31</f>
        <v>-950.9</v>
      </c>
      <c r="E30" s="134">
        <f t="shared" si="10"/>
        <v>-1001.1000000000001</v>
      </c>
    </row>
    <row r="31" spans="1:9" x14ac:dyDescent="0.2">
      <c r="A31" s="130" t="s">
        <v>235</v>
      </c>
      <c r="B31" s="137" t="s">
        <v>236</v>
      </c>
      <c r="C31" s="138">
        <f>C32</f>
        <v>-1531</v>
      </c>
      <c r="D31" s="138">
        <f t="shared" si="10"/>
        <v>-950.9</v>
      </c>
      <c r="E31" s="138">
        <f t="shared" si="10"/>
        <v>-1001.1000000000001</v>
      </c>
      <c r="F31" s="60"/>
    </row>
    <row r="32" spans="1:9" x14ac:dyDescent="0.2">
      <c r="A32" s="130" t="s">
        <v>237</v>
      </c>
      <c r="B32" s="137" t="s">
        <v>238</v>
      </c>
      <c r="C32" s="138">
        <f>C33</f>
        <v>-1531</v>
      </c>
      <c r="D32" s="138">
        <f t="shared" si="10"/>
        <v>-950.9</v>
      </c>
      <c r="E32" s="138">
        <f t="shared" si="10"/>
        <v>-1001.1000000000001</v>
      </c>
    </row>
    <row r="33" spans="1:5" x14ac:dyDescent="0.2">
      <c r="A33" s="217" t="s">
        <v>239</v>
      </c>
      <c r="B33" s="218" t="s">
        <v>240</v>
      </c>
      <c r="C33" s="219">
        <f>-'Приложение 2'!C31</f>
        <v>-1531</v>
      </c>
      <c r="D33" s="219">
        <f>-'Приложение 2'!D31</f>
        <v>-950.9</v>
      </c>
      <c r="E33" s="219">
        <f>-'Приложение 2'!E31</f>
        <v>-1001.1000000000001</v>
      </c>
    </row>
    <row r="34" spans="1:5" x14ac:dyDescent="0.2">
      <c r="A34" s="217"/>
      <c r="B34" s="218"/>
      <c r="C34" s="220"/>
      <c r="D34" s="220"/>
      <c r="E34" s="220"/>
    </row>
    <row r="35" spans="1:5" x14ac:dyDescent="0.2">
      <c r="A35" s="135" t="s">
        <v>241</v>
      </c>
      <c r="B35" s="136" t="s">
        <v>242</v>
      </c>
      <c r="C35" s="134">
        <f>C36</f>
        <v>1530.9999999999998</v>
      </c>
      <c r="D35" s="134">
        <f t="shared" ref="D35:E37" si="11">D36</f>
        <v>950.90000000000009</v>
      </c>
      <c r="E35" s="134">
        <f t="shared" si="11"/>
        <v>1001.0999999999999</v>
      </c>
    </row>
    <row r="36" spans="1:5" x14ac:dyDescent="0.2">
      <c r="A36" s="135" t="s">
        <v>243</v>
      </c>
      <c r="B36" s="137" t="s">
        <v>244</v>
      </c>
      <c r="C36" s="139">
        <f>C37</f>
        <v>1530.9999999999998</v>
      </c>
      <c r="D36" s="139">
        <f t="shared" si="11"/>
        <v>950.90000000000009</v>
      </c>
      <c r="E36" s="139">
        <f t="shared" si="11"/>
        <v>1001.0999999999999</v>
      </c>
    </row>
    <row r="37" spans="1:5" x14ac:dyDescent="0.2">
      <c r="A37" s="140" t="s">
        <v>245</v>
      </c>
      <c r="B37" s="141" t="s">
        <v>246</v>
      </c>
      <c r="C37" s="138">
        <f>C38</f>
        <v>1530.9999999999998</v>
      </c>
      <c r="D37" s="138">
        <f t="shared" si="11"/>
        <v>950.90000000000009</v>
      </c>
      <c r="E37" s="138">
        <f t="shared" si="11"/>
        <v>1001.0999999999999</v>
      </c>
    </row>
    <row r="38" spans="1:5" x14ac:dyDescent="0.2">
      <c r="A38" s="130" t="s">
        <v>247</v>
      </c>
      <c r="B38" s="137" t="s">
        <v>248</v>
      </c>
      <c r="C38" s="138">
        <f>'Приложение 3'!J7-'Приложение 8'!C28</f>
        <v>1530.9999999999998</v>
      </c>
      <c r="D38" s="138">
        <f>'Приложение 3'!K7-'Приложение 8'!D28</f>
        <v>950.90000000000009</v>
      </c>
      <c r="E38" s="138">
        <f>'Приложение 3'!L7-'Приложение 8'!E28</f>
        <v>1001.0999999999999</v>
      </c>
    </row>
    <row r="39" spans="1:5" x14ac:dyDescent="0.2">
      <c r="A39" s="122" t="s">
        <v>249</v>
      </c>
      <c r="B39" s="123" t="s">
        <v>250</v>
      </c>
      <c r="C39" s="134">
        <f>C40</f>
        <v>0</v>
      </c>
      <c r="D39" s="134">
        <f t="shared" ref="D39:E40" si="12">D40</f>
        <v>0</v>
      </c>
      <c r="E39" s="134">
        <f t="shared" si="12"/>
        <v>0</v>
      </c>
    </row>
    <row r="40" spans="1:5" x14ac:dyDescent="0.2">
      <c r="A40" s="125" t="s">
        <v>251</v>
      </c>
      <c r="B40" s="123" t="s">
        <v>252</v>
      </c>
      <c r="C40" s="134">
        <f>C41</f>
        <v>0</v>
      </c>
      <c r="D40" s="134">
        <f t="shared" si="12"/>
        <v>0</v>
      </c>
      <c r="E40" s="134">
        <f t="shared" si="12"/>
        <v>0</v>
      </c>
    </row>
    <row r="41" spans="1:5" ht="24" x14ac:dyDescent="0.2">
      <c r="A41" s="125" t="s">
        <v>253</v>
      </c>
      <c r="B41" s="129" t="s">
        <v>254</v>
      </c>
      <c r="C41" s="138">
        <v>0</v>
      </c>
      <c r="D41" s="138">
        <v>0</v>
      </c>
      <c r="E41" s="138">
        <v>0</v>
      </c>
    </row>
    <row r="42" spans="1:5" ht="60" x14ac:dyDescent="0.2">
      <c r="A42" s="125" t="s">
        <v>255</v>
      </c>
      <c r="B42" s="129" t="s">
        <v>256</v>
      </c>
      <c r="C42" s="138">
        <v>0</v>
      </c>
      <c r="D42" s="138">
        <v>0</v>
      </c>
      <c r="E42" s="138">
        <v>0</v>
      </c>
    </row>
    <row r="43" spans="1:5" x14ac:dyDescent="0.2">
      <c r="A43" s="142"/>
      <c r="B43" s="143" t="s">
        <v>257</v>
      </c>
      <c r="C43" s="138">
        <f>C19+C25</f>
        <v>0</v>
      </c>
      <c r="D43" s="138">
        <f t="shared" ref="D43:E43" si="13">D19+D25</f>
        <v>0</v>
      </c>
      <c r="E43" s="138">
        <f t="shared" si="13"/>
        <v>0</v>
      </c>
    </row>
    <row r="44" spans="1:5" x14ac:dyDescent="0.2">
      <c r="A44" s="142"/>
      <c r="B44" s="143" t="s">
        <v>258</v>
      </c>
      <c r="C44" s="138">
        <v>-22.3</v>
      </c>
      <c r="D44" s="138">
        <v>-32.700000000000003</v>
      </c>
      <c r="E44" s="138">
        <v>-42.4</v>
      </c>
    </row>
    <row r="45" spans="1:5" x14ac:dyDescent="0.2">
      <c r="D45" s="59"/>
    </row>
    <row r="46" spans="1:5" x14ac:dyDescent="0.2">
      <c r="D46" s="59"/>
    </row>
    <row r="47" spans="1:5" x14ac:dyDescent="0.2">
      <c r="B47" s="60"/>
      <c r="D47" s="59"/>
    </row>
    <row r="48" spans="1:5" x14ac:dyDescent="0.2">
      <c r="C48" s="61"/>
      <c r="D48" s="62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2" spans="3:4" x14ac:dyDescent="0.2">
      <c r="D52" s="59"/>
    </row>
    <row r="53" spans="3:4" x14ac:dyDescent="0.2">
      <c r="D53" s="59"/>
    </row>
    <row r="55" spans="3:4" x14ac:dyDescent="0.2">
      <c r="C55" s="59"/>
    </row>
    <row r="56" spans="3:4" x14ac:dyDescent="0.2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workbookViewId="0">
      <selection activeCell="N28" sqref="N28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4"/>
      <c r="C1" s="34"/>
      <c r="D1" s="34"/>
      <c r="E1" s="34"/>
      <c r="F1" s="225" t="s">
        <v>291</v>
      </c>
      <c r="G1" s="225"/>
      <c r="H1" s="225"/>
      <c r="I1" s="225"/>
      <c r="J1" s="225"/>
    </row>
    <row r="2" spans="1:10" ht="22.5" customHeight="1" x14ac:dyDescent="0.25">
      <c r="B2" s="34"/>
      <c r="C2" s="34"/>
      <c r="D2" s="34"/>
      <c r="E2" s="34"/>
      <c r="F2" s="225"/>
      <c r="G2" s="225"/>
      <c r="H2" s="225"/>
      <c r="I2" s="225"/>
      <c r="J2" s="225"/>
    </row>
    <row r="3" spans="1:10" ht="24.75" customHeight="1" x14ac:dyDescent="0.25">
      <c r="B3" s="34"/>
      <c r="C3" s="34"/>
      <c r="D3" s="34"/>
      <c r="E3" s="34"/>
      <c r="F3" s="225"/>
      <c r="G3" s="225"/>
      <c r="H3" s="225"/>
      <c r="I3" s="225"/>
      <c r="J3" s="225"/>
    </row>
    <row r="4" spans="1:10" ht="27.75" customHeight="1" x14ac:dyDescent="0.25">
      <c r="B4" s="34"/>
      <c r="C4" s="34"/>
      <c r="D4" s="34"/>
      <c r="E4" s="34"/>
      <c r="F4" s="225"/>
      <c r="G4" s="225"/>
      <c r="H4" s="225"/>
      <c r="I4" s="225"/>
      <c r="J4" s="225"/>
    </row>
    <row r="5" spans="1:10" ht="12" customHeight="1" x14ac:dyDescent="0.25">
      <c r="B5" s="36"/>
      <c r="C5" s="36"/>
      <c r="D5" s="36"/>
      <c r="E5" s="36"/>
      <c r="F5" s="225"/>
      <c r="G5" s="225"/>
      <c r="H5" s="225"/>
      <c r="I5" s="225"/>
      <c r="J5" s="225"/>
    </row>
    <row r="6" spans="1:10" ht="11.25" customHeight="1" x14ac:dyDescent="0.25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 x14ac:dyDescent="0.2">
      <c r="A8" s="216" t="s">
        <v>292</v>
      </c>
      <c r="B8" s="216"/>
      <c r="C8" s="216"/>
      <c r="D8" s="216"/>
      <c r="E8" s="216"/>
      <c r="F8" s="216"/>
      <c r="G8" s="216"/>
      <c r="H8" s="216"/>
      <c r="I8" s="216"/>
      <c r="J8" s="216"/>
    </row>
    <row r="10" spans="1:10" ht="19.5" customHeight="1" x14ac:dyDescent="0.2">
      <c r="A10" s="226" t="s">
        <v>31</v>
      </c>
      <c r="B10" s="227" t="s">
        <v>32</v>
      </c>
      <c r="C10" s="227"/>
      <c r="D10" s="227"/>
      <c r="E10" s="227"/>
      <c r="F10" s="228" t="s">
        <v>33</v>
      </c>
      <c r="G10" s="228"/>
      <c r="H10" s="228"/>
      <c r="I10" s="228"/>
      <c r="J10" s="228"/>
    </row>
    <row r="11" spans="1:10" ht="18.75" customHeight="1" x14ac:dyDescent="0.2">
      <c r="A11" s="226"/>
      <c r="B11" s="227"/>
      <c r="C11" s="227"/>
      <c r="D11" s="227"/>
      <c r="E11" s="227"/>
      <c r="F11" s="70" t="s">
        <v>42</v>
      </c>
      <c r="G11" s="228" t="s">
        <v>43</v>
      </c>
      <c r="H11" s="228"/>
      <c r="I11" s="228" t="s">
        <v>44</v>
      </c>
      <c r="J11" s="228"/>
    </row>
    <row r="12" spans="1:10" ht="16.5" x14ac:dyDescent="0.25">
      <c r="A12" s="120">
        <v>1</v>
      </c>
      <c r="B12" s="221" t="s">
        <v>193</v>
      </c>
      <c r="C12" s="221"/>
      <c r="D12" s="221"/>
      <c r="E12" s="221"/>
      <c r="F12" s="114">
        <f>F14+F15</f>
        <v>0</v>
      </c>
      <c r="G12" s="222">
        <f>G14+G15</f>
        <v>0</v>
      </c>
      <c r="H12" s="223"/>
      <c r="I12" s="224">
        <f>I14+I15</f>
        <v>0</v>
      </c>
      <c r="J12" s="224"/>
    </row>
    <row r="13" spans="1:10" ht="16.5" x14ac:dyDescent="0.25">
      <c r="A13" s="121"/>
      <c r="B13" s="229" t="s">
        <v>194</v>
      </c>
      <c r="C13" s="229"/>
      <c r="D13" s="229"/>
      <c r="E13" s="229"/>
      <c r="F13" s="114"/>
      <c r="G13" s="230"/>
      <c r="H13" s="231"/>
      <c r="I13" s="232"/>
      <c r="J13" s="232"/>
    </row>
    <row r="14" spans="1:10" ht="16.5" x14ac:dyDescent="0.25">
      <c r="A14" s="121"/>
      <c r="B14" s="229" t="s">
        <v>195</v>
      </c>
      <c r="C14" s="229"/>
      <c r="D14" s="229"/>
      <c r="E14" s="229"/>
      <c r="F14" s="114"/>
      <c r="G14" s="230"/>
      <c r="H14" s="231"/>
      <c r="I14" s="232"/>
      <c r="J14" s="232"/>
    </row>
    <row r="15" spans="1:10" ht="16.5" x14ac:dyDescent="0.25">
      <c r="A15" s="121"/>
      <c r="B15" s="229" t="s">
        <v>196</v>
      </c>
      <c r="C15" s="229"/>
      <c r="D15" s="229"/>
      <c r="E15" s="229"/>
      <c r="F15" s="66"/>
      <c r="G15" s="233"/>
      <c r="H15" s="234"/>
      <c r="I15" s="235"/>
      <c r="J15" s="235"/>
    </row>
    <row r="16" spans="1:10" ht="23.25" customHeight="1" x14ac:dyDescent="0.25">
      <c r="A16" s="120">
        <v>2</v>
      </c>
      <c r="B16" s="221" t="s">
        <v>197</v>
      </c>
      <c r="C16" s="221"/>
      <c r="D16" s="221"/>
      <c r="E16" s="221"/>
      <c r="F16" s="114">
        <v>-22.3</v>
      </c>
      <c r="G16" s="233">
        <f>G18+G19</f>
        <v>-32.700000000000003</v>
      </c>
      <c r="H16" s="234"/>
      <c r="I16" s="235">
        <f>I18+I19</f>
        <v>-42.4</v>
      </c>
      <c r="J16" s="235"/>
    </row>
    <row r="17" spans="1:10" ht="16.5" x14ac:dyDescent="0.25">
      <c r="A17" s="121"/>
      <c r="B17" s="229" t="s">
        <v>194</v>
      </c>
      <c r="C17" s="229"/>
      <c r="D17" s="229"/>
      <c r="E17" s="229"/>
      <c r="F17" s="114"/>
      <c r="G17" s="233"/>
      <c r="H17" s="234"/>
      <c r="I17" s="232"/>
      <c r="J17" s="232"/>
    </row>
    <row r="18" spans="1:10" ht="16.5" x14ac:dyDescent="0.25">
      <c r="A18" s="121"/>
      <c r="B18" s="236" t="s">
        <v>195</v>
      </c>
      <c r="C18" s="237"/>
      <c r="D18" s="237"/>
      <c r="E18" s="238"/>
      <c r="F18" s="66"/>
      <c r="G18" s="239"/>
      <c r="H18" s="240"/>
      <c r="I18" s="241"/>
      <c r="J18" s="241"/>
    </row>
    <row r="19" spans="1:10" ht="16.5" x14ac:dyDescent="0.25">
      <c r="A19" s="121"/>
      <c r="B19" s="229" t="s">
        <v>196</v>
      </c>
      <c r="C19" s="229"/>
      <c r="D19" s="229"/>
      <c r="E19" s="229"/>
      <c r="F19" s="114">
        <v>-22.3</v>
      </c>
      <c r="G19" s="230">
        <v>-32.700000000000003</v>
      </c>
      <c r="H19" s="231">
        <f>'Приложение 8'!E27</f>
        <v>-42.4</v>
      </c>
      <c r="I19" s="230">
        <v>-42.4</v>
      </c>
      <c r="J19" s="231">
        <f>'Приложение 8'!G27</f>
        <v>0</v>
      </c>
    </row>
    <row r="20" spans="1:10" ht="16.5" x14ac:dyDescent="0.25">
      <c r="A20" s="67"/>
      <c r="B20" s="242" t="s">
        <v>19</v>
      </c>
      <c r="C20" s="242"/>
      <c r="D20" s="242"/>
      <c r="E20" s="242"/>
      <c r="F20" s="113">
        <f>F12+F16</f>
        <v>-22.3</v>
      </c>
      <c r="G20" s="243">
        <f>G12+G16</f>
        <v>-32.700000000000003</v>
      </c>
      <c r="H20" s="243"/>
      <c r="I20" s="243">
        <f>I12+I16</f>
        <v>-42.4</v>
      </c>
      <c r="J20" s="243"/>
    </row>
    <row r="21" spans="1:10" x14ac:dyDescent="0.2">
      <c r="F21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topLeftCell="A10" workbookViewId="0">
      <selection activeCell="A16" sqref="A16:A18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4"/>
      <c r="C1" s="34"/>
      <c r="D1" s="34"/>
      <c r="E1" s="34"/>
      <c r="F1" s="34"/>
      <c r="G1" s="225" t="s">
        <v>302</v>
      </c>
      <c r="H1" s="225"/>
      <c r="I1" s="225"/>
      <c r="J1" s="225"/>
      <c r="K1" s="225"/>
    </row>
    <row r="2" spans="1:11" ht="22.5" customHeight="1" x14ac:dyDescent="0.25">
      <c r="B2" s="34"/>
      <c r="C2" s="34"/>
      <c r="D2" s="34"/>
      <c r="E2" s="34"/>
      <c r="F2" s="34"/>
      <c r="G2" s="225"/>
      <c r="H2" s="225"/>
      <c r="I2" s="225"/>
      <c r="J2" s="225"/>
      <c r="K2" s="225"/>
    </row>
    <row r="3" spans="1:11" ht="24.75" customHeight="1" x14ac:dyDescent="0.25">
      <c r="B3" s="34"/>
      <c r="C3" s="34"/>
      <c r="D3" s="34"/>
      <c r="E3" s="34"/>
      <c r="F3" s="34"/>
      <c r="G3" s="225"/>
      <c r="H3" s="225"/>
      <c r="I3" s="225"/>
      <c r="J3" s="225"/>
      <c r="K3" s="225"/>
    </row>
    <row r="4" spans="1:11" ht="27.75" customHeight="1" x14ac:dyDescent="0.25">
      <c r="B4" s="34"/>
      <c r="C4" s="34"/>
      <c r="D4" s="34"/>
      <c r="E4" s="34"/>
      <c r="F4" s="34"/>
      <c r="G4" s="225"/>
      <c r="H4" s="225"/>
      <c r="I4" s="225"/>
      <c r="J4" s="225"/>
      <c r="K4" s="225"/>
    </row>
    <row r="5" spans="1:11" ht="26.25" customHeight="1" x14ac:dyDescent="0.25">
      <c r="B5" s="36"/>
      <c r="C5" s="36"/>
      <c r="D5" s="36"/>
      <c r="E5" s="36"/>
      <c r="F5" s="36"/>
      <c r="G5" s="225"/>
      <c r="H5" s="225"/>
      <c r="I5" s="225"/>
      <c r="J5" s="225"/>
      <c r="K5" s="225"/>
    </row>
    <row r="6" spans="1:11" ht="15.75" customHeight="1" x14ac:dyDescent="0.25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 x14ac:dyDescent="0.2">
      <c r="A7" s="216" t="s">
        <v>303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</row>
    <row r="8" spans="1:11" ht="33.75" customHeight="1" x14ac:dyDescent="0.2">
      <c r="A8" s="211" t="s">
        <v>306</v>
      </c>
      <c r="B8" s="270"/>
      <c r="C8" s="270"/>
      <c r="D8" s="270"/>
      <c r="E8" s="270"/>
      <c r="F8" s="270"/>
      <c r="G8" s="270"/>
      <c r="H8" s="270"/>
      <c r="I8" s="270"/>
      <c r="J8" s="270"/>
      <c r="K8" s="270"/>
    </row>
    <row r="9" spans="1:11" ht="9" customHeight="1" x14ac:dyDescent="0.2"/>
    <row r="10" spans="1:11" ht="29.25" customHeight="1" x14ac:dyDescent="0.2">
      <c r="A10" s="268" t="s">
        <v>34</v>
      </c>
      <c r="B10" s="271" t="s">
        <v>36</v>
      </c>
      <c r="C10" s="263"/>
      <c r="D10" s="263"/>
      <c r="E10" s="263"/>
      <c r="F10" s="272" t="s">
        <v>37</v>
      </c>
      <c r="G10" s="273"/>
      <c r="H10" s="273"/>
      <c r="I10" s="274"/>
      <c r="J10" s="264" t="s">
        <v>35</v>
      </c>
      <c r="K10" s="265"/>
    </row>
    <row r="11" spans="1:11" ht="26.25" customHeight="1" x14ac:dyDescent="0.2">
      <c r="A11" s="269"/>
      <c r="B11" s="263"/>
      <c r="C11" s="263"/>
      <c r="D11" s="263"/>
      <c r="E11" s="263"/>
      <c r="F11" s="80" t="s">
        <v>42</v>
      </c>
      <c r="G11" s="81" t="s">
        <v>43</v>
      </c>
      <c r="H11" s="263" t="s">
        <v>44</v>
      </c>
      <c r="I11" s="263"/>
      <c r="J11" s="266"/>
      <c r="K11" s="267"/>
    </row>
    <row r="12" spans="1:11" ht="16.5" x14ac:dyDescent="0.25">
      <c r="A12" s="65" t="s">
        <v>192</v>
      </c>
      <c r="B12" s="247" t="s">
        <v>192</v>
      </c>
      <c r="C12" s="247"/>
      <c r="D12" s="247"/>
      <c r="E12" s="247"/>
      <c r="F12" s="118">
        <v>0</v>
      </c>
      <c r="G12" s="118">
        <v>0</v>
      </c>
      <c r="H12" s="248">
        <v>0</v>
      </c>
      <c r="I12" s="248"/>
      <c r="J12" s="223" t="s">
        <v>192</v>
      </c>
      <c r="K12" s="224"/>
    </row>
    <row r="13" spans="1:11" ht="11.25" customHeight="1" x14ac:dyDescent="0.25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 x14ac:dyDescent="0.2">
      <c r="A14" s="249" t="s">
        <v>304</v>
      </c>
      <c r="B14" s="250"/>
      <c r="C14" s="250"/>
      <c r="D14" s="250"/>
      <c r="E14" s="250"/>
      <c r="F14" s="250"/>
      <c r="G14" s="250"/>
      <c r="H14" s="250"/>
      <c r="I14" s="250"/>
      <c r="J14" s="250"/>
      <c r="K14" s="251"/>
    </row>
    <row r="15" spans="1:11" ht="9.75" customHeight="1" x14ac:dyDescent="0.2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 x14ac:dyDescent="0.2">
      <c r="A16" s="252" t="s">
        <v>307</v>
      </c>
      <c r="B16" s="260" t="s">
        <v>305</v>
      </c>
      <c r="C16" s="261"/>
      <c r="D16" s="261"/>
      <c r="E16" s="261"/>
      <c r="F16" s="261"/>
      <c r="G16" s="261"/>
      <c r="H16" s="261"/>
      <c r="I16" s="261"/>
      <c r="J16" s="261"/>
      <c r="K16" s="262"/>
    </row>
    <row r="17" spans="1:11" ht="19.5" customHeight="1" x14ac:dyDescent="0.2">
      <c r="A17" s="253"/>
      <c r="B17" s="260" t="s">
        <v>42</v>
      </c>
      <c r="C17" s="261"/>
      <c r="D17" s="261"/>
      <c r="E17" s="261"/>
      <c r="F17" s="261"/>
      <c r="G17" s="262"/>
      <c r="H17" s="255" t="s">
        <v>43</v>
      </c>
      <c r="I17" s="256"/>
      <c r="J17" s="255" t="s">
        <v>44</v>
      </c>
      <c r="K17" s="256"/>
    </row>
    <row r="18" spans="1:11" ht="110.25" customHeight="1" x14ac:dyDescent="0.2">
      <c r="A18" s="254"/>
      <c r="B18" s="259" t="s">
        <v>39</v>
      </c>
      <c r="C18" s="259"/>
      <c r="D18" s="259" t="s">
        <v>40</v>
      </c>
      <c r="E18" s="259"/>
      <c r="F18" s="82" t="s">
        <v>38</v>
      </c>
      <c r="G18" s="83" t="s">
        <v>35</v>
      </c>
      <c r="H18" s="257"/>
      <c r="I18" s="258"/>
      <c r="J18" s="257"/>
      <c r="K18" s="258"/>
    </row>
    <row r="19" spans="1:11" ht="28.5" x14ac:dyDescent="0.2">
      <c r="A19" s="84" t="s">
        <v>41</v>
      </c>
      <c r="B19" s="246" t="s">
        <v>192</v>
      </c>
      <c r="C19" s="246"/>
      <c r="D19" s="246" t="s">
        <v>192</v>
      </c>
      <c r="E19" s="246"/>
      <c r="F19" s="119">
        <v>0</v>
      </c>
      <c r="G19" s="119" t="s">
        <v>192</v>
      </c>
      <c r="H19" s="244">
        <v>0</v>
      </c>
      <c r="I19" s="244"/>
      <c r="J19" s="245">
        <v>0</v>
      </c>
      <c r="K19" s="244"/>
    </row>
    <row r="20" spans="1:11" x14ac:dyDescent="0.2">
      <c r="G20" s="68"/>
    </row>
    <row r="21" spans="1:11" x14ac:dyDescent="0.2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2021-12-27T14:44:29Z</dcterms:modified>
</cp:coreProperties>
</file>