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-120" yWindow="-120" windowWidth="15600" windowHeight="11640" tabRatio="960" activeTab="2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definedNames>
    <definedName name="_xlnm._FilterDatabase" localSheetId="2" hidden="1">'Приложение 3'!$A$6:$L$74</definedName>
    <definedName name="_xlnm._FilterDatabase" localSheetId="3" hidden="1">'Приложение 4'!$A$6:$O$68</definedName>
    <definedName name="_xlnm._FilterDatabase" localSheetId="4" hidden="1">'Приложение 5'!$A$6:$L$68</definedName>
    <definedName name="_xlnm._FilterDatabase" localSheetId="5" hidden="1">'Приложение 6'!$A$6:$K$30</definedName>
    <definedName name="_xlnm.Print_Titles" localSheetId="7">'Приложение 8'!$11:$11</definedName>
    <definedName name="_xlnm.Print_Area" localSheetId="1">'Приложение 2'!$A$1:$E$31</definedName>
    <definedName name="_xlnm.Print_Area" localSheetId="6">'Приложение 7'!$A$1:$D$14</definedName>
    <definedName name="_xlnm.Print_Area" localSheetId="7">'Приложение 8'!$A$1:$E$44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K68" i="4"/>
  <c r="L67"/>
  <c r="K67"/>
  <c r="L66"/>
  <c r="K66"/>
  <c r="L65"/>
  <c r="K65"/>
  <c r="L64"/>
  <c r="K64"/>
  <c r="L63"/>
  <c r="K63"/>
  <c r="L62"/>
  <c r="K62"/>
  <c r="L61"/>
  <c r="K61"/>
  <c r="L60"/>
  <c r="K60"/>
  <c r="L59"/>
  <c r="K59"/>
  <c r="L58"/>
  <c r="K58"/>
  <c r="L57"/>
  <c r="K57"/>
  <c r="L56"/>
  <c r="K56"/>
  <c r="L55"/>
  <c r="K55"/>
  <c r="L54"/>
  <c r="K54"/>
  <c r="L53"/>
  <c r="K53"/>
  <c r="L52"/>
  <c r="K52"/>
  <c r="L47"/>
  <c r="K47"/>
  <c r="L46"/>
  <c r="K46"/>
  <c r="L45"/>
  <c r="K45"/>
  <c r="L44"/>
  <c r="K44"/>
  <c r="L43"/>
  <c r="K43"/>
  <c r="L42"/>
  <c r="K42"/>
  <c r="L41"/>
  <c r="K41"/>
  <c r="L40"/>
  <c r="K40"/>
  <c r="L39"/>
  <c r="K39"/>
  <c r="L38"/>
  <c r="K38"/>
  <c r="L37"/>
  <c r="K37"/>
  <c r="L36"/>
  <c r="K36"/>
  <c r="L35"/>
  <c r="K35"/>
  <c r="L34"/>
  <c r="K34"/>
  <c r="L33"/>
  <c r="K33"/>
  <c r="L32"/>
  <c r="K32"/>
  <c r="L31"/>
  <c r="K31"/>
  <c r="L30"/>
  <c r="K30"/>
  <c r="L29"/>
  <c r="K29"/>
  <c r="L28"/>
  <c r="K28"/>
  <c r="L27"/>
  <c r="K27"/>
  <c r="L26"/>
  <c r="K26"/>
  <c r="L25"/>
  <c r="K25"/>
  <c r="L24"/>
  <c r="K24"/>
  <c r="L23"/>
  <c r="K23"/>
  <c r="L22"/>
  <c r="K22"/>
  <c r="L21"/>
  <c r="K21"/>
  <c r="L20"/>
  <c r="K20"/>
  <c r="L19"/>
  <c r="K19"/>
  <c r="L18"/>
  <c r="K18"/>
  <c r="L17"/>
  <c r="K17"/>
  <c r="L16"/>
  <c r="K16"/>
  <c r="L15"/>
  <c r="K15"/>
  <c r="L14"/>
  <c r="K14"/>
  <c r="L13"/>
  <c r="K13"/>
  <c r="L12"/>
  <c r="K12"/>
  <c r="L11"/>
  <c r="K11"/>
  <c r="L10"/>
  <c r="K10"/>
  <c r="L9"/>
  <c r="K9"/>
  <c r="L8"/>
  <c r="K8"/>
  <c r="J68" i="2" l="1"/>
  <c r="K60"/>
  <c r="J60"/>
  <c r="K47"/>
  <c r="J47"/>
  <c r="K40"/>
  <c r="J40"/>
  <c r="K31"/>
  <c r="J31"/>
  <c r="K24"/>
  <c r="J24"/>
  <c r="K23"/>
  <c r="J23"/>
  <c r="D14" i="12"/>
  <c r="C14"/>
  <c r="B14"/>
  <c r="I19" i="14"/>
  <c r="I16" s="1"/>
  <c r="J19"/>
  <c r="E44" i="13"/>
  <c r="D44"/>
  <c r="C44"/>
  <c r="E40"/>
  <c r="E39" s="1"/>
  <c r="D40"/>
  <c r="D39" s="1"/>
  <c r="C40"/>
  <c r="C39" s="1"/>
  <c r="H19" i="14"/>
  <c r="D27" i="13"/>
  <c r="G19" i="14" s="1"/>
  <c r="G16" s="1"/>
  <c r="C27" i="13"/>
  <c r="F19" i="14" s="1"/>
  <c r="F16" s="1"/>
  <c r="E25" i="13"/>
  <c r="D25"/>
  <c r="C25"/>
  <c r="E21"/>
  <c r="D21"/>
  <c r="C21"/>
  <c r="E19"/>
  <c r="D19"/>
  <c r="D43" s="1"/>
  <c r="C19"/>
  <c r="C18"/>
  <c r="E16"/>
  <c r="D16"/>
  <c r="D13" s="1"/>
  <c r="C16"/>
  <c r="E14"/>
  <c r="E13" s="1"/>
  <c r="D14"/>
  <c r="C14"/>
  <c r="C13" s="1"/>
  <c r="I12" i="14"/>
  <c r="G12"/>
  <c r="F12"/>
  <c r="C24" i="13" l="1"/>
  <c r="C23" s="1"/>
  <c r="C43"/>
  <c r="E18"/>
  <c r="E43"/>
  <c r="D24"/>
  <c r="D23" s="1"/>
  <c r="D18"/>
  <c r="G20" i="14"/>
  <c r="I20"/>
  <c r="F20"/>
  <c r="K41" i="2" l="1"/>
  <c r="J41"/>
  <c r="C14" i="10" l="1"/>
  <c r="J39" i="2" l="1"/>
  <c r="J46" l="1"/>
  <c r="K67"/>
  <c r="J58"/>
  <c r="J59"/>
  <c r="K46"/>
  <c r="J67"/>
  <c r="K58"/>
  <c r="K59"/>
  <c r="J57"/>
  <c r="K22"/>
  <c r="K39"/>
  <c r="J37"/>
  <c r="J38"/>
  <c r="J22"/>
  <c r="D28" i="10"/>
  <c r="E28"/>
  <c r="C28"/>
  <c r="D16"/>
  <c r="E18"/>
  <c r="D18"/>
  <c r="K57" i="2" l="1"/>
  <c r="J66"/>
  <c r="K45"/>
  <c r="K15"/>
  <c r="J15"/>
  <c r="K66"/>
  <c r="J45"/>
  <c r="E35" i="10"/>
  <c r="E36" s="1"/>
  <c r="K21" i="2"/>
  <c r="J21"/>
  <c r="K38"/>
  <c r="J36"/>
  <c r="K56"/>
  <c r="J56"/>
  <c r="D13" i="10"/>
  <c r="C13"/>
  <c r="K37" i="2"/>
  <c r="D35" i="10" l="1"/>
  <c r="D36" s="1"/>
  <c r="J44" i="2"/>
  <c r="K65"/>
  <c r="J14"/>
  <c r="J30"/>
  <c r="K14"/>
  <c r="K30"/>
  <c r="K44"/>
  <c r="J65"/>
  <c r="E33" i="10"/>
  <c r="E33" i="13" s="1"/>
  <c r="E32" s="1"/>
  <c r="E31" s="1"/>
  <c r="E30" s="1"/>
  <c r="D33" i="10"/>
  <c r="D33" i="13" s="1"/>
  <c r="D32" s="1"/>
  <c r="D31" s="1"/>
  <c r="D30" s="1"/>
  <c r="C33" i="10"/>
  <c r="C33" i="13" s="1"/>
  <c r="C32" s="1"/>
  <c r="C31" s="1"/>
  <c r="C30" s="1"/>
  <c r="K20" i="2"/>
  <c r="J20"/>
  <c r="K36"/>
  <c r="J35"/>
  <c r="K55"/>
  <c r="J55"/>
  <c r="J64" l="1"/>
  <c r="K42"/>
  <c r="K43"/>
  <c r="K29"/>
  <c r="K12"/>
  <c r="K13"/>
  <c r="J29"/>
  <c r="J12"/>
  <c r="J13"/>
  <c r="K64"/>
  <c r="J42"/>
  <c r="J43"/>
  <c r="K19"/>
  <c r="J19"/>
  <c r="K35"/>
  <c r="J34"/>
  <c r="K54"/>
  <c r="J54"/>
  <c r="K63" l="1"/>
  <c r="J28"/>
  <c r="K28"/>
  <c r="J63"/>
  <c r="K11"/>
  <c r="J11"/>
  <c r="K18"/>
  <c r="J18"/>
  <c r="K34"/>
  <c r="J33"/>
  <c r="K53"/>
  <c r="J53"/>
  <c r="J61" l="1"/>
  <c r="J62"/>
  <c r="K27"/>
  <c r="J27"/>
  <c r="K61"/>
  <c r="K62"/>
  <c r="K10"/>
  <c r="J10"/>
  <c r="K17"/>
  <c r="J17"/>
  <c r="K33"/>
  <c r="J32"/>
  <c r="K52"/>
  <c r="J52"/>
  <c r="J25" l="1"/>
  <c r="J26"/>
  <c r="K25"/>
  <c r="K26"/>
  <c r="K9"/>
  <c r="J9"/>
  <c r="K16"/>
  <c r="J16"/>
  <c r="K32"/>
  <c r="K8" l="1"/>
  <c r="J8"/>
  <c r="C38" i="13" l="1"/>
  <c r="C37" s="1"/>
  <c r="C36" s="1"/>
  <c r="C35" s="1"/>
  <c r="C29" s="1"/>
  <c r="C12" s="1"/>
  <c r="D37"/>
  <c r="D36" s="1"/>
  <c r="D35" s="1"/>
  <c r="D12" s="1"/>
  <c r="E38" l="1"/>
  <c r="E37" s="1"/>
  <c r="E36" s="1"/>
  <c r="E35" s="1"/>
  <c r="E12" s="1"/>
</calcChain>
</file>

<file path=xl/sharedStrings.xml><?xml version="1.0" encoding="utf-8"?>
<sst xmlns="http://schemas.openxmlformats.org/spreadsheetml/2006/main" count="1423" uniqueCount="274">
  <si>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</si>
  <si>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</si>
  <si>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</si>
  <si>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</si>
  <si>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</si>
  <si>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</si>
  <si>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</si>
  <si>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</si>
  <si>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</si>
  <si>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</si>
  <si>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</si>
  <si>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</si>
  <si>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</si>
  <si>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</si>
  <si>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</si>
  <si>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</si>
  <si>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</si>
  <si>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</si>
  <si>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</si>
  <si>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</si>
  <si>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</si>
  <si>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</si>
  <si>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</si>
  <si>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</si>
  <si>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</si>
  <si>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</si>
  <si>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</si>
  <si>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</si>
  <si>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</si>
  <si>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</si>
  <si>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</si>
  <si>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</si>
  <si>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</si>
  <si>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</si>
  <si>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</si>
  <si>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</si>
  <si>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</si>
  <si>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</si>
  <si>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</si>
  <si>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</si>
  <si>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</si>
  <si>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</si>
  <si>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2022 год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</si>
  <si>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</si>
  <si>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</si>
  <si>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</si>
  <si>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</si>
  <si>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</si>
  <si>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</si>
  <si>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</si>
  <si>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</si>
  <si>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</si>
  <si>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</si>
  <si>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</si>
  <si>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</si>
  <si>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</si>
  <si>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</si>
  <si>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</si>
  <si>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</si>
  <si>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</si>
  <si>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</si>
  <si>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</si>
  <si>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</si>
  <si>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</si>
  <si>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</si>
  <si>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</si>
  <si>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</si>
  <si>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</si>
  <si>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</si>
  <si>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</si>
  <si>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</si>
  <si>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</si>
  <si>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</si>
  <si>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</si>
  <si>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</si>
  <si>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</si>
  <si>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</si>
  <si>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</si>
  <si>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</si>
  <si>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</si>
  <si>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</si>
  <si>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</si>
  <si>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</si>
  <si>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</si>
  <si>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</si>
  <si>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</si>
  <si>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</si>
  <si>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</si>
  <si>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</si>
  <si>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</si>
  <si>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</si>
  <si>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</si>
  <si>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</si>
  <si>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</si>
  <si>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</si>
  <si>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</si>
  <si>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</si>
  <si>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</si>
  <si>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</si>
  <si>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</si>
  <si>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</si>
  <si>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</si>
  <si>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</si>
  <si>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</si>
  <si>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00</t>
  </si>
  <si>
    <t>Резервные фонды</t>
  </si>
  <si>
    <t>41180</t>
  </si>
  <si>
    <t>Резервные средства</t>
  </si>
  <si>
    <t>870</t>
  </si>
  <si>
    <t>13</t>
  </si>
  <si>
    <t>Национальная оборона</t>
  </si>
  <si>
    <t>02</t>
  </si>
  <si>
    <t>Мобилизационная и вневойсковая подготовка</t>
  </si>
  <si>
    <t>03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</si>
  <si>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</si>
  <si>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</si>
  <si>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</si>
  <si>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</si>
  <si>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</si>
  <si>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</si>
  <si>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</si>
  <si>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</si>
  <si>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Жилищно-коммунальное хозяйство</t>
  </si>
  <si>
    <t>05</t>
  </si>
  <si>
    <t>Благоустройство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</si>
  <si>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</si>
  <si>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</si>
  <si>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</si>
  <si>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</si>
  <si>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</si>
  <si>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</si>
  <si>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</si>
  <si>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</si>
  <si>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</si>
  <si>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</si>
  <si>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</si>
  <si>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</si>
  <si>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</si>
  <si>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</si>
  <si>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</si>
  <si>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</si>
  <si>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</si>
  <si>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</si>
  <si>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</si>
  <si>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</si>
  <si>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</si>
  <si>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</si>
  <si>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 xml:space="preserve">Обслуживание муниципального долга  </t>
  </si>
  <si>
    <t>Публичные нормативные социальные выплаты гражданам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</si>
  <si>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</si>
  <si>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Объем бюджетных ассигнований на исполнение муниципальных гарантий Алексеевского сельского поселения Чамзинского муниципального района Республики Мордовия по возможным гарантийным случаям (в тыс. рублей)</t>
  </si>
  <si>
    <t>-</t>
  </si>
  <si>
    <t>Кредиты кредитных организаций в валюте Российской Федерации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</si>
  <si>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</si>
  <si>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</si>
  <si>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</si>
  <si>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</si>
  <si>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</si>
  <si>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</si>
  <si>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</si>
  <si>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</si>
  <si>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</si>
  <si>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</si>
  <si>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</si>
  <si>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</si>
  <si>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</si>
  <si>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</si>
  <si>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</si>
  <si>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</si>
  <si>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</si>
  <si>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</si>
  <si>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</si>
  <si>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</si>
  <si>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</si>
  <si>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</si>
  <si>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</si>
  <si>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</si>
  <si>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</si>
  <si>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</si>
  <si>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</si>
  <si>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</si>
  <si>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</si>
  <si>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</si>
  <si>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</si>
  <si>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</si>
  <si>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</si>
  <si>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</si>
  <si>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</si>
  <si>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</si>
  <si>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</si>
  <si>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</si>
  <si>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</si>
  <si>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</si>
  <si>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</si>
  <si>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</si>
  <si>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</si>
  <si>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</si>
  <si>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</si>
  <si>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</si>
  <si>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</si>
  <si>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</si>
  <si>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</si>
  <si>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</si>
  <si>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</si>
  <si>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</si>
  <si>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</si>
  <si>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</si>
  <si>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</si>
  <si>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</si>
  <si>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</si>
  <si>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</si>
  <si>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</si>
  <si>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</si>
  <si>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</si>
  <si>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</si>
  <si>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</si>
  <si>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</si>
  <si>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</si>
  <si>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</si>
  <si>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</si>
  <si>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</si>
  <si>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</si>
  <si>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</si>
  <si>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</si>
  <si>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</si>
  <si>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</si>
  <si>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</si>
  <si>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</si>
  <si>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</si>
  <si>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</si>
  <si>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</si>
  <si>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</si>
  <si>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</si>
  <si>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</si>
  <si>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Резервный фонд администрации Красинского сельского поселения Дубенского муниципального района Республики Мордовия</t>
  </si>
  <si>
    <t>Основное мероприятие "Обеспечение государственных гарантий муниципальных служащих Красинского сельского поселения Дубенского муниципального района Республики Мордовия"</t>
  </si>
  <si>
    <t>Дубенский муниципальный район</t>
  </si>
  <si>
    <t>Непрограммные  расходы главных распорядителей бюджетных средств Республики Мордовия</t>
  </si>
  <si>
    <r>
      <t xml:space="preserve">НОРМАТИВЫ 
РАСПРЕДЕЛЕНИЯ ДОХОДОВ МЕЖДУ БЮДЖЕТОМ ДУБЕНСКОГО МУНИЦИПАЛЬНОГО РАЙОНА РЕСПУБЛИКИ МОРДОВИЯ И БЮДЖЕТОМ ДУБЕНСКОГО СЕЛЬСКОГО ПОСЕЛЕНИЯ ДУБЕНСКОГО МУНИЦИПАЛЬНОГО РАЙОНА РЕСПУБЛИКИ МОРДОВИЯ НА 2022 ГОД И НА ПЛАНОВЫЙ ПЕРИОД 2023 И 2024 ГОДОВ
</t>
    </r>
    <r>
      <rPr>
        <b/>
        <sz val="11"/>
        <color rgb="FF000000"/>
        <rFont val="Times New Roman"/>
        <family val="1"/>
        <charset val="204"/>
      </rPr>
      <t xml:space="preserve"> (в процентах от сумм, зачисляемых в консолидированный бюджет  
муниципального района Республики Мордовия)</t>
    </r>
  </si>
  <si>
    <t>Приложение 1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</t>
  </si>
  <si>
    <t>Приложение 2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</t>
  </si>
  <si>
    <t xml:space="preserve">ОБЪЕМ 
БЕЗВОЗМЕЗДНЫХ ПОСТУПЛЕНИЙ В БЮДЖЕТ ДУБЕНСКОГО СЕЛЬСКОГО ПОСЕЛЕНИЯ ДУБЕНСКОГО МУНИЦИПАЛЬНОГО РАЙОНА РЕСПУБЛИКИ МОРДОВИЯ НА 2022 ГОД И НА ПЛАНОВЫЙ ПЕРИОД 202023 И 2024 ГОДОВ
</t>
  </si>
  <si>
    <t>1440,0,</t>
  </si>
  <si>
    <t>Приложение 3 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</si>
  <si>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ДУБЕНСКОГО СЕЛЬСКОГО ПОСЕЛЕНИЯ ДУБЕНСКОГО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</si>
  <si>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Приложение 4 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</t>
  </si>
  <si>
    <t>Приложение 5 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</si>
  <si>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ДУБЕНСКОГО СЕЛЬСКОГО ПОСЕЛЕНИЯ ДУБЕНСКОГО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</si>
  <si>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Приложение 6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</t>
  </si>
  <si>
    <t>РАСПРЕДЕЛЕНИЕ 
БЮДЖЕТНЫХ АССИГНОВАНИЙ БЮДЖЕТА ДУБЕНСКОГО СЕЛЬСКОГО ПОСЕЛЕНИЯ ДУБЕНСКОГО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2022 ГОД И НА ПЛАНОВЫЙ ПЕРИОД 2023 И 2024 ГОДОВ</t>
  </si>
  <si>
    <t xml:space="preserve">Приложение 7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
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</si>
  <si>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ДУБЕНСКОГО СЕЛЬСКОГО ПОСЕЛЕНИЯ НА 2022 ГОД И НА ПЛАНОВЫЙ ПЕРИОД 2023 И 2024 ГОДОВ</t>
  </si>
  <si>
    <t>Приложение 8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 муниципального района Республики Мордовия на 2022 год и на плановый период 2023 и 2024 годов»</t>
  </si>
  <si>
    <t>ИСТОЧНИКИ 
ВНУТРЕННЕГО ФИНАНСИРОВАНИЯ ДЕФИЦИТА БЮДЖЕТА ДУБЕНСКОГО СЕЛЬСКОГО ПОСЕЛЕНИЯ ДУБЕНСКОГО МУНИЦИПАЛЬНОГО РАЙОНА РЕСПУБЛИКИ МОРДОВИЯ НА 2022 ГОД И НА ПЛАНОВЫЙ ПЕРИОД 2023 и 2024 ГОДОВ</t>
  </si>
  <si>
    <t>Приложение 9
к решению  Совета депутатов Дубенского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</t>
  </si>
  <si>
    <t xml:space="preserve">ПРОГРАММА 
МУНИЦИПАЛЬНЫХ ВНУТРЕННИХ ЗАИМСТВОВАНИЙ ДУБЕНСКОГО СЕЛЬСКОГО ПОСЕЛЕНИЯ ДУБЕНСКОГО МУНИЦИПАЛЬНОГО РАЙОНА РЕСПУБЛИКИ МОРДОВИЯ НА 2022 ГОД И НА ПЛАНОВЫЙ ПЕРИОД 2023 И 2024 ГОДОВ </t>
  </si>
  <si>
    <t>Приложение 10
к решению  Совета депутатов Дубенсккого сельского поселения Дубенского муниципального района Республики Мордовия «О бюджете Дубенского сельского поселения Дубенского муниципального района Республики Мордовия на 2022 год и на плановый период 2023 и 2024 годов»</t>
  </si>
  <si>
    <t>ПРОГРАММА 
МУНИЦИПАЛЬНЫХ ГАРАНТИЙ ДУБЕНСКОГО СЕЛЬСКОГО ПОСЕЛЕНИЯ ДУБЕНСКОГО МУНИЦИПАЛЬНОГО РАЙОНА РЕСПУБЛИКИ МОРДОВИЯ В ВАЛЮТЕ РОССИЙСКОЙ ФЕДЕРАЦИИ НА 2022 ГОД И 
НА ПЛАНОВЫЙ ПЕРИОД 2023 И 2024 ГОДОВ</t>
  </si>
  <si>
    <t>Администрация Дубенского сельского поселения Дубенского муниципального района Республики Мордовия</t>
  </si>
  <si>
    <t>Резервный фонд администрации Дубенского сельского поселения Дубенского муниципального района Республики Мордовия</t>
  </si>
  <si>
    <t>Основное мероприятие "Обеспечение государственных гарантий муниципальных служащих Дубенского сельского поселения Дубенского муниципального района Республики Мордовия"</t>
  </si>
  <si>
    <t>903</t>
  </si>
  <si>
    <t>1. Перечень подлежащих предоставлению муниципальных гарантий Дубенского сельского поселения Дубенского муниципального района Республики Мордовия в 2022 году и в плановом периоде 2023 и 2024 годов</t>
  </si>
  <si>
    <t>2. Общий объем бюджетных ассигнований, предусмотренных на исполнение муниципальных гарантий Дубенского сельского поселения Дубенского муниципального района Республики Мордовия по возможным гарантийным случаям в 2022 году и в плановом периоде 2023 и 2024 годов</t>
  </si>
  <si>
    <t xml:space="preserve">Исполнение муниципальных гарантий Дубенского сельского поселения Дубенского муниципального района Республики Мордовия за счет источников финансирования дефицита бюджета Дубенского сельского поселения Дубенского муниципального района Республики Мордовия
</t>
  </si>
  <si>
    <t>ВЕДОМСТВЕННАЯ СТРУКТУРА 
РАСХОДОВ БЮДЖЕТА ДУБЕНСКОГО СЕЛЬСКОГО ПОСЕЛЕНИЯ ДУБЕНСКОГО МУНИЦИПАЛЬНОГО РАЙОНА РЕСПУБЛИКИ МОРДОВИЯ НА 2022 ГОД И НА ПЛАНОВЫЙ ПЕРИОД 2023 И 2024 ГОДОВ</t>
  </si>
  <si>
    <t>030</t>
  </si>
  <si>
    <t>1 17 14000 00 0000 150</t>
  </si>
  <si>
    <t>Средства самообложения граждан</t>
  </si>
  <si>
    <t>1 17 14030 10 0000 150</t>
  </si>
  <si>
    <t>Средства самообложения граждан,зачисляемые в бюджеты сельских поселений</t>
  </si>
  <si>
    <t>Самообложение граждан</t>
  </si>
  <si>
    <t>Основное мероприятие "Решение вопросов местного значения, осуществляемое с привлечением средств самообложения граждан»</t>
  </si>
  <si>
    <t xml:space="preserve"> Прочая закупка товаров, работ и услуг для обеспечения государственных (муниципальных) нужд </t>
  </si>
</sst>
</file>

<file path=xl/styles.xml><?xml version="1.0" encoding="utf-8"?>
<styleSheet xmlns="http://schemas.openxmlformats.org/spreadsheetml/2006/main">
  <numFmts count="8"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#,##0.00_ ;\-#,##0.00\ "/>
    <numFmt numFmtId="169" formatCode="_-* #,##0.0&quot;р.&quot;_-;\-* #,##0.0&quot;р.&quot;_-;_-* &quot;-&quot;??&quot;р.&quot;_-;_-@_-"/>
    <numFmt numFmtId="170" formatCode="0.00000"/>
    <numFmt numFmtId="171" formatCode="_-* #,##0.00&quot;р.&quot;_-;\-* #,##0.00&quot;р.&quot;_-;_-* \-??&quot;р.&quot;_-;_-@_-"/>
  </numFmts>
  <fonts count="4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.5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1"/>
    </font>
    <font>
      <sz val="8"/>
      <color rgb="FF00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rgb="FF000000"/>
      </top>
      <bottom style="thin">
        <color indexed="8"/>
      </bottom>
      <diagonal/>
    </border>
    <border>
      <left/>
      <right/>
      <top style="thin">
        <color rgb="FF000000"/>
      </top>
      <bottom style="thin">
        <color indexed="8"/>
      </bottom>
      <diagonal/>
    </border>
    <border>
      <left/>
      <right style="thin">
        <color indexed="8"/>
      </right>
      <top style="thin">
        <color rgb="FF000000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164" fontId="0" fillId="0" borderId="0">
      <alignment vertical="top" wrapText="1"/>
    </xf>
    <xf numFmtId="0" fontId="9" fillId="0" borderId="0"/>
    <xf numFmtId="0" fontId="6" fillId="0" borderId="0"/>
    <xf numFmtId="0" fontId="6" fillId="0" borderId="0"/>
    <xf numFmtId="0" fontId="6" fillId="0" borderId="0"/>
    <xf numFmtId="171" fontId="38" fillId="0" borderId="0">
      <alignment vertical="top" wrapText="1"/>
    </xf>
  </cellStyleXfs>
  <cellXfs count="262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5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5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164" fontId="7" fillId="0" borderId="0" xfId="0" applyFont="1" applyFill="1" applyAlignment="1"/>
    <xf numFmtId="164" fontId="10" fillId="0" borderId="0" xfId="0" applyFont="1" applyFill="1" applyAlignment="1">
      <alignment horizontal="left"/>
    </xf>
    <xf numFmtId="165" fontId="10" fillId="0" borderId="0" xfId="0" applyNumberFormat="1" applyFont="1" applyFill="1" applyAlignment="1"/>
    <xf numFmtId="166" fontId="10" fillId="0" borderId="0" xfId="0" applyNumberFormat="1" applyFont="1" applyFill="1" applyAlignment="1"/>
    <xf numFmtId="164" fontId="10" fillId="0" borderId="0" xfId="0" applyFont="1" applyFill="1" applyAlignment="1"/>
    <xf numFmtId="164" fontId="11" fillId="0" borderId="0" xfId="0" applyFont="1" applyFill="1" applyAlignment="1">
      <alignment horizontal="left" wrapText="1"/>
    </xf>
    <xf numFmtId="164" fontId="11" fillId="0" borderId="0" xfId="0" applyFont="1" applyFill="1" applyAlignment="1">
      <alignment horizontal="center"/>
    </xf>
    <xf numFmtId="165" fontId="10" fillId="0" borderId="0" xfId="0" applyNumberFormat="1" applyFont="1" applyFill="1" applyAlignment="1">
      <alignment horizontal="right"/>
    </xf>
    <xf numFmtId="165" fontId="10" fillId="0" borderId="0" xfId="0" applyNumberFormat="1" applyFont="1" applyFill="1" applyBorder="1" applyAlignment="1"/>
    <xf numFmtId="166" fontId="10" fillId="0" borderId="0" xfId="0" applyNumberFormat="1" applyFont="1" applyFill="1" applyBorder="1" applyAlignment="1"/>
    <xf numFmtId="16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5" fontId="10" fillId="3" borderId="0" xfId="0" applyNumberFormat="1" applyFont="1" applyFill="1" applyAlignment="1"/>
    <xf numFmtId="166" fontId="10" fillId="3" borderId="0" xfId="0" applyNumberFormat="1" applyFont="1" applyFill="1" applyBorder="1" applyAlignment="1"/>
    <xf numFmtId="164" fontId="10" fillId="3" borderId="0" xfId="0" applyFont="1" applyFill="1" applyAlignment="1"/>
    <xf numFmtId="165" fontId="10" fillId="3" borderId="6" xfId="1" applyNumberFormat="1" applyFont="1" applyFill="1" applyBorder="1"/>
    <xf numFmtId="165" fontId="11" fillId="0" borderId="6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5" fontId="16" fillId="0" borderId="0" xfId="2" applyNumberFormat="1" applyFont="1" applyBorder="1" applyAlignment="1">
      <alignment wrapText="1"/>
    </xf>
    <xf numFmtId="165" fontId="17" fillId="0" borderId="0" xfId="2" applyNumberFormat="1" applyFont="1" applyBorder="1" applyAlignment="1">
      <alignment wrapText="1"/>
    </xf>
    <xf numFmtId="0" fontId="12" fillId="0" borderId="6" xfId="2" applyFont="1" applyBorder="1" applyAlignment="1">
      <alignment horizontal="center" vertical="center"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5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5" fontId="13" fillId="0" borderId="0" xfId="2" applyNumberFormat="1" applyFont="1" applyFill="1"/>
    <xf numFmtId="165" fontId="13" fillId="0" borderId="0" xfId="2" applyNumberFormat="1" applyFont="1" applyFill="1" applyBorder="1"/>
    <xf numFmtId="0" fontId="13" fillId="0" borderId="0" xfId="2" applyFont="1" applyFill="1" applyBorder="1"/>
    <xf numFmtId="167" fontId="13" fillId="0" borderId="0" xfId="2" applyNumberFormat="1" applyFont="1" applyBorder="1"/>
    <xf numFmtId="0" fontId="13" fillId="0" borderId="0" xfId="2" applyFont="1" applyBorder="1"/>
    <xf numFmtId="165" fontId="14" fillId="4" borderId="0" xfId="2" applyNumberFormat="1" applyFont="1" applyFill="1" applyBorder="1" applyAlignment="1">
      <alignment horizontal="center"/>
    </xf>
    <xf numFmtId="165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5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165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5" fontId="6" fillId="0" borderId="0" xfId="2" applyNumberFormat="1"/>
    <xf numFmtId="165" fontId="11" fillId="3" borderId="6" xfId="1" applyNumberFormat="1" applyFont="1" applyFill="1" applyBorder="1"/>
    <xf numFmtId="0" fontId="18" fillId="0" borderId="6" xfId="2" applyNumberFormat="1" applyFont="1" applyBorder="1" applyAlignment="1">
      <alignment horizontal="center" vertical="center"/>
    </xf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5" fontId="20" fillId="0" borderId="13" xfId="2" applyNumberFormat="1" applyFont="1" applyBorder="1" applyAlignment="1">
      <alignment horizontal="center" wrapText="1"/>
    </xf>
    <xf numFmtId="165" fontId="21" fillId="4" borderId="13" xfId="2" applyNumberFormat="1" applyFont="1" applyFill="1" applyBorder="1" applyAlignment="1">
      <alignment horizontal="center"/>
    </xf>
    <xf numFmtId="165" fontId="21" fillId="4" borderId="14" xfId="2" applyNumberFormat="1" applyFont="1" applyFill="1" applyBorder="1" applyAlignment="1">
      <alignment horizontal="center"/>
    </xf>
    <xf numFmtId="0" fontId="24" fillId="0" borderId="6" xfId="2" applyFont="1" applyBorder="1" applyAlignment="1">
      <alignment horizontal="center" vertical="center" wrapText="1"/>
    </xf>
    <xf numFmtId="0" fontId="24" fillId="0" borderId="6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165" fontId="25" fillId="0" borderId="6" xfId="2" applyNumberFormat="1" applyFont="1" applyBorder="1" applyAlignment="1">
      <alignment horizontal="center" vertical="center" wrapText="1"/>
    </xf>
    <xf numFmtId="0" fontId="25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0" fontId="28" fillId="3" borderId="6" xfId="1" applyFont="1" applyFill="1" applyBorder="1" applyAlignment="1">
      <alignment horizontal="left" vertical="top"/>
    </xf>
    <xf numFmtId="0" fontId="28" fillId="3" borderId="6" xfId="1" applyFont="1" applyFill="1" applyBorder="1" applyAlignment="1">
      <alignment vertical="top" wrapText="1"/>
    </xf>
    <xf numFmtId="49" fontId="28" fillId="3" borderId="6" xfId="1" applyNumberFormat="1" applyFont="1" applyFill="1" applyBorder="1" applyAlignment="1">
      <alignment horizontal="left" vertical="top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49" fontId="30" fillId="0" borderId="23" xfId="0" applyNumberFormat="1" applyFont="1" applyBorder="1" applyAlignment="1">
      <alignment horizontal="left" vertical="top" wrapText="1" shrinkToFit="1"/>
    </xf>
    <xf numFmtId="49" fontId="30" fillId="0" borderId="23" xfId="0" applyNumberFormat="1" applyFont="1" applyBorder="1" applyAlignment="1">
      <alignment horizontal="left" vertical="top" wrapText="1"/>
    </xf>
    <xf numFmtId="0" fontId="30" fillId="0" borderId="23" xfId="0" applyNumberFormat="1" applyFont="1" applyBorder="1" applyAlignment="1">
      <alignment horizontal="left" vertical="top" wrapText="1"/>
    </xf>
    <xf numFmtId="2" fontId="31" fillId="0" borderId="23" xfId="0" applyNumberFormat="1" applyFont="1" applyBorder="1" applyAlignment="1">
      <alignment horizontal="left" vertical="top" wrapText="1" shrinkToFit="1"/>
    </xf>
    <xf numFmtId="0" fontId="30" fillId="0" borderId="23" xfId="0" applyNumberFormat="1" applyFont="1" applyBorder="1">
      <alignment vertical="top" wrapText="1"/>
    </xf>
    <xf numFmtId="0" fontId="29" fillId="0" borderId="23" xfId="0" applyNumberFormat="1" applyFont="1" applyBorder="1">
      <alignment vertical="top" wrapText="1"/>
    </xf>
    <xf numFmtId="49" fontId="30" fillId="0" borderId="23" xfId="0" applyNumberFormat="1" applyFont="1" applyFill="1" applyBorder="1" applyAlignment="1">
      <alignment horizontal="left" vertical="top" wrapText="1" shrinkToFit="1"/>
    </xf>
    <xf numFmtId="49" fontId="30" fillId="0" borderId="23" xfId="0" applyNumberFormat="1" applyFont="1" applyFill="1" applyBorder="1" applyAlignment="1">
      <alignment horizontal="left" vertical="top" wrapText="1"/>
    </xf>
    <xf numFmtId="0" fontId="30" fillId="0" borderId="23" xfId="0" applyNumberFormat="1" applyFont="1" applyFill="1" applyBorder="1" applyAlignment="1">
      <alignment horizontal="left" vertical="top" wrapText="1"/>
    </xf>
    <xf numFmtId="49" fontId="30" fillId="5" borderId="23" xfId="0" applyNumberFormat="1" applyFont="1" applyFill="1" applyBorder="1" applyAlignment="1">
      <alignment horizontal="left" vertical="top" wrapText="1" shrinkToFit="1"/>
    </xf>
    <xf numFmtId="49" fontId="30" fillId="5" borderId="23" xfId="0" applyNumberFormat="1" applyFont="1" applyFill="1" applyBorder="1" applyAlignment="1">
      <alignment horizontal="lef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2" fontId="30" fillId="5" borderId="23" xfId="0" applyNumberFormat="1" applyFont="1" applyFill="1" applyBorder="1" applyAlignment="1">
      <alignment horizontal="left" vertical="top" wrapText="1" shrinkToFit="1"/>
    </xf>
    <xf numFmtId="0" fontId="2" fillId="0" borderId="1" xfId="0" applyNumberFormat="1" applyFont="1" applyFill="1" applyBorder="1" applyAlignment="1">
      <alignment horizontal="center" vertical="center" wrapText="1"/>
    </xf>
    <xf numFmtId="168" fontId="10" fillId="0" borderId="0" xfId="0" applyNumberFormat="1" applyFont="1" applyFill="1" applyAlignment="1"/>
    <xf numFmtId="169" fontId="10" fillId="0" borderId="0" xfId="0" applyNumberFormat="1" applyFont="1" applyFill="1" applyAlignment="1"/>
    <xf numFmtId="165" fontId="19" fillId="0" borderId="6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170" fontId="2" fillId="0" borderId="1" xfId="0" applyNumberFormat="1" applyFont="1" applyFill="1" applyBorder="1" applyAlignment="1">
      <alignment horizontal="center" vertical="center" wrapText="1"/>
    </xf>
    <xf numFmtId="170" fontId="2" fillId="0" borderId="1" xfId="0" applyNumberFormat="1" applyFont="1" applyFill="1" applyBorder="1" applyAlignment="1">
      <alignment horizontal="center" wrapText="1"/>
    </xf>
    <xf numFmtId="170" fontId="0" fillId="0" borderId="0" xfId="0" applyNumberFormat="1" applyFont="1" applyFill="1" applyAlignment="1">
      <alignment vertical="top" wrapText="1"/>
    </xf>
    <xf numFmtId="4" fontId="20" fillId="0" borderId="6" xfId="2" applyNumberFormat="1" applyFont="1" applyBorder="1" applyAlignment="1">
      <alignment horizontal="center" vertical="center" wrapText="1"/>
    </xf>
    <xf numFmtId="165" fontId="21" fillId="0" borderId="6" xfId="2" applyNumberFormat="1" applyFont="1" applyBorder="1" applyAlignment="1">
      <alignment horizontal="center" vertical="top" wrapText="1"/>
    </xf>
    <xf numFmtId="0" fontId="32" fillId="0" borderId="6" xfId="3" applyFont="1" applyBorder="1" applyAlignment="1">
      <alignment horizontal="center" vertical="center"/>
    </xf>
    <xf numFmtId="0" fontId="32" fillId="0" borderId="6" xfId="3" applyFont="1" applyBorder="1" applyAlignment="1">
      <alignment horizontal="center" vertical="top"/>
    </xf>
    <xf numFmtId="0" fontId="33" fillId="0" borderId="6" xfId="4" applyFont="1" applyBorder="1" applyAlignment="1">
      <alignment horizontal="center" vertical="top" wrapText="1"/>
    </xf>
    <xf numFmtId="0" fontId="33" fillId="0" borderId="6" xfId="4" applyFont="1" applyBorder="1" applyAlignment="1">
      <alignment vertical="top" wrapText="1"/>
    </xf>
    <xf numFmtId="165" fontId="34" fillId="0" borderId="6" xfId="2" applyNumberFormat="1" applyFont="1" applyBorder="1" applyAlignment="1">
      <alignment horizontal="right"/>
    </xf>
    <xf numFmtId="0" fontId="35" fillId="0" borderId="6" xfId="4" applyFont="1" applyBorder="1" applyAlignment="1">
      <alignment horizontal="center" vertical="top" wrapText="1"/>
    </xf>
    <xf numFmtId="0" fontId="33" fillId="0" borderId="6" xfId="4" applyFont="1" applyBorder="1" applyAlignment="1">
      <alignment horizontal="left" vertical="top" wrapText="1"/>
    </xf>
    <xf numFmtId="0" fontId="35" fillId="0" borderId="6" xfId="4" applyFont="1" applyBorder="1" applyAlignment="1">
      <alignment horizontal="left" vertical="top" wrapText="1"/>
    </xf>
    <xf numFmtId="165" fontId="36" fillId="0" borderId="6" xfId="2" applyNumberFormat="1" applyFont="1" applyBorder="1" applyAlignment="1">
      <alignment horizontal="right"/>
    </xf>
    <xf numFmtId="0" fontId="35" fillId="0" borderId="6" xfId="4" applyFont="1" applyBorder="1" applyAlignment="1">
      <alignment vertical="top" wrapText="1"/>
    </xf>
    <xf numFmtId="0" fontId="35" fillId="4" borderId="6" xfId="4" applyFont="1" applyFill="1" applyBorder="1" applyAlignment="1">
      <alignment horizontal="center" vertical="top" wrapText="1"/>
    </xf>
    <xf numFmtId="165" fontId="34" fillId="4" borderId="6" xfId="2" applyNumberFormat="1" applyFont="1" applyFill="1" applyBorder="1" applyAlignment="1">
      <alignment horizontal="right"/>
    </xf>
    <xf numFmtId="165" fontId="36" fillId="4" borderId="6" xfId="2" applyNumberFormat="1" applyFont="1" applyFill="1" applyBorder="1" applyAlignment="1">
      <alignment horizontal="right"/>
    </xf>
    <xf numFmtId="165" fontId="36" fillId="3" borderId="6" xfId="2" applyNumberFormat="1" applyFont="1" applyFill="1" applyBorder="1" applyAlignment="1">
      <alignment horizontal="right"/>
    </xf>
    <xf numFmtId="165" fontId="33" fillId="0" borderId="6" xfId="2" applyNumberFormat="1" applyFont="1" applyBorder="1"/>
    <xf numFmtId="0" fontId="33" fillId="4" borderId="6" xfId="4" applyFont="1" applyFill="1" applyBorder="1" applyAlignment="1">
      <alignment horizontal="center" vertical="top" wrapText="1"/>
    </xf>
    <xf numFmtId="0" fontId="33" fillId="4" borderId="6" xfId="4" applyFont="1" applyFill="1" applyBorder="1" applyAlignment="1">
      <alignment vertical="top" wrapText="1"/>
    </xf>
    <xf numFmtId="0" fontId="35" fillId="4" borderId="6" xfId="4" applyFont="1" applyFill="1" applyBorder="1" applyAlignment="1">
      <alignment vertical="top" wrapText="1"/>
    </xf>
    <xf numFmtId="165" fontId="36" fillId="0" borderId="6" xfId="2" applyNumberFormat="1" applyFont="1" applyBorder="1"/>
    <xf numFmtId="167" fontId="36" fillId="0" borderId="6" xfId="2" applyNumberFormat="1" applyFont="1" applyBorder="1"/>
    <xf numFmtId="0" fontId="35" fillId="4" borderId="10" xfId="4" applyFont="1" applyFill="1" applyBorder="1" applyAlignment="1">
      <alignment horizontal="center" vertical="top" wrapText="1"/>
    </xf>
    <xf numFmtId="0" fontId="35" fillId="4" borderId="10" xfId="4" applyFont="1" applyFill="1" applyBorder="1" applyAlignment="1">
      <alignment vertical="top" wrapText="1"/>
    </xf>
    <xf numFmtId="0" fontId="35" fillId="0" borderId="6" xfId="4" applyFont="1" applyBorder="1" applyAlignment="1">
      <alignment horizontal="justify" vertical="top" wrapText="1"/>
    </xf>
    <xf numFmtId="4" fontId="35" fillId="0" borderId="6" xfId="4" applyNumberFormat="1" applyFont="1" applyBorder="1" applyAlignment="1">
      <alignment horizontal="left" vertical="top" wrapText="1"/>
    </xf>
    <xf numFmtId="165" fontId="11" fillId="0" borderId="6" xfId="0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/>
    </xf>
    <xf numFmtId="0" fontId="37" fillId="4" borderId="6" xfId="1" applyFont="1" applyFill="1" applyBorder="1" applyAlignment="1">
      <alignment wrapText="1"/>
    </xf>
    <xf numFmtId="0" fontId="2" fillId="3" borderId="6" xfId="1" applyFont="1" applyFill="1" applyBorder="1" applyAlignment="1">
      <alignment wrapText="1"/>
    </xf>
    <xf numFmtId="167" fontId="3" fillId="0" borderId="1" xfId="0" applyNumberFormat="1" applyFont="1" applyFill="1" applyBorder="1" applyAlignment="1">
      <alignment horizontal="right" wrapText="1"/>
    </xf>
    <xf numFmtId="167" fontId="29" fillId="0" borderId="23" xfId="0" applyNumberFormat="1" applyFont="1" applyBorder="1" applyAlignment="1">
      <alignment horizontal="right" vertical="top" wrapText="1"/>
    </xf>
    <xf numFmtId="167" fontId="30" fillId="0" borderId="23" xfId="0" applyNumberFormat="1" applyFont="1" applyBorder="1" applyAlignment="1">
      <alignment horizontal="right" vertical="top" wrapText="1"/>
    </xf>
    <xf numFmtId="167" fontId="30" fillId="5" borderId="23" xfId="0" applyNumberFormat="1" applyFont="1" applyFill="1" applyBorder="1" applyAlignment="1">
      <alignment horizontal="right" vertical="top" wrapText="1"/>
    </xf>
    <xf numFmtId="167" fontId="30" fillId="0" borderId="23" xfId="0" applyNumberFormat="1" applyFont="1" applyFill="1" applyBorder="1" applyAlignment="1">
      <alignment horizontal="right" vertical="top" wrapText="1"/>
    </xf>
    <xf numFmtId="49" fontId="30" fillId="0" borderId="23" xfId="0" applyNumberFormat="1" applyFont="1" applyBorder="1" applyAlignment="1">
      <alignment horizontal="left" wrapText="1"/>
    </xf>
    <xf numFmtId="49" fontId="11" fillId="0" borderId="23" xfId="5" applyNumberFormat="1" applyFont="1" applyBorder="1" applyAlignment="1">
      <alignment horizontal="justify" vertical="center" wrapText="1" shrinkToFit="1"/>
    </xf>
    <xf numFmtId="49" fontId="10" fillId="0" borderId="23" xfId="5" applyNumberFormat="1" applyFont="1" applyBorder="1" applyAlignment="1">
      <alignment horizontal="center" vertical="center" wrapText="1" shrinkToFit="1"/>
    </xf>
    <xf numFmtId="49" fontId="10" fillId="0" borderId="23" xfId="5" applyNumberFormat="1" applyFont="1" applyBorder="1" applyAlignment="1">
      <alignment horizontal="justify" vertical="center" wrapText="1" shrinkToFit="1"/>
    </xf>
    <xf numFmtId="0" fontId="2" fillId="0" borderId="1" xfId="0" applyNumberFormat="1" applyFont="1" applyFill="1" applyBorder="1" applyAlignment="1">
      <alignment horizontal="center" vertical="center" wrapText="1"/>
    </xf>
    <xf numFmtId="167" fontId="29" fillId="0" borderId="23" xfId="0" applyNumberFormat="1" applyFont="1" applyFill="1" applyBorder="1" applyAlignment="1">
      <alignment horizontal="right" vertical="top" wrapText="1"/>
    </xf>
    <xf numFmtId="165" fontId="34" fillId="6" borderId="6" xfId="2" applyNumberFormat="1" applyFont="1" applyFill="1" applyBorder="1" applyAlignment="1">
      <alignment horizontal="right"/>
    </xf>
    <xf numFmtId="165" fontId="10" fillId="3" borderId="6" xfId="1" applyNumberFormat="1" applyFont="1" applyFill="1" applyBorder="1" applyAlignment="1">
      <alignment horizontal="right"/>
    </xf>
    <xf numFmtId="165" fontId="11" fillId="3" borderId="6" xfId="1" applyNumberFormat="1" applyFont="1" applyFill="1" applyBorder="1" applyAlignment="1"/>
    <xf numFmtId="165" fontId="10" fillId="3" borderId="6" xfId="1" applyNumberFormat="1" applyFont="1" applyFill="1" applyBorder="1" applyAlignment="1"/>
    <xf numFmtId="164" fontId="39" fillId="0" borderId="30" xfId="0" applyNumberFormat="1" applyFont="1" applyFill="1" applyBorder="1" applyAlignment="1">
      <alignment vertical="top" wrapText="1"/>
    </xf>
    <xf numFmtId="49" fontId="30" fillId="5" borderId="23" xfId="0" applyNumberFormat="1" applyFont="1" applyFill="1" applyBorder="1" applyAlignment="1">
      <alignment horizontal="left" wrapText="1"/>
    </xf>
    <xf numFmtId="0" fontId="30" fillId="5" borderId="23" xfId="0" applyNumberFormat="1" applyFont="1" applyFill="1" applyBorder="1" applyAlignment="1">
      <alignment horizontal="left" wrapText="1"/>
    </xf>
    <xf numFmtId="167" fontId="30" fillId="5" borderId="23" xfId="0" applyNumberFormat="1" applyFont="1" applyFill="1" applyBorder="1" applyAlignment="1">
      <alignment horizontal="right" wrapText="1"/>
    </xf>
    <xf numFmtId="164" fontId="39" fillId="0" borderId="0" xfId="0" applyNumberFormat="1" applyFont="1" applyFill="1" applyAlignment="1">
      <alignment vertical="top" wrapText="1"/>
    </xf>
    <xf numFmtId="2" fontId="39" fillId="0" borderId="31" xfId="0" applyNumberFormat="1" applyFont="1" applyFill="1" applyBorder="1" applyAlignment="1">
      <alignment horizontal="center" wrapText="1"/>
    </xf>
    <xf numFmtId="164" fontId="39" fillId="0" borderId="31" xfId="0" applyNumberFormat="1" applyFont="1" applyFill="1" applyBorder="1" applyAlignment="1">
      <alignment horizontal="center" wrapText="1"/>
    </xf>
    <xf numFmtId="164" fontId="39" fillId="0" borderId="32" xfId="0" applyNumberFormat="1" applyFont="1" applyFill="1" applyBorder="1" applyAlignment="1">
      <alignment vertical="top" wrapText="1"/>
    </xf>
    <xf numFmtId="49" fontId="29" fillId="0" borderId="23" xfId="0" applyNumberFormat="1" applyFont="1" applyBorder="1" applyAlignment="1">
      <alignment horizontal="left" wrapText="1"/>
    </xf>
    <xf numFmtId="165" fontId="40" fillId="3" borderId="6" xfId="1" applyNumberFormat="1" applyFont="1" applyFill="1" applyBorder="1"/>
    <xf numFmtId="0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9" fontId="10" fillId="0" borderId="24" xfId="5" applyNumberFormat="1" applyFont="1" applyBorder="1" applyAlignment="1">
      <alignment horizontal="center" vertical="center" wrapText="1" shrinkToFit="1"/>
    </xf>
    <xf numFmtId="49" fontId="10" fillId="0" borderId="25" xfId="5" applyNumberFormat="1" applyFont="1" applyBorder="1" applyAlignment="1">
      <alignment horizontal="center" vertical="center" wrapText="1" shrinkToFit="1"/>
    </xf>
    <xf numFmtId="49" fontId="10" fillId="0" borderId="26" xfId="5" applyNumberFormat="1" applyFont="1" applyBorder="1" applyAlignment="1">
      <alignment horizontal="center" vertical="center" wrapText="1" shrinkToFit="1"/>
    </xf>
    <xf numFmtId="49" fontId="10" fillId="0" borderId="27" xfId="5" applyNumberFormat="1" applyFont="1" applyBorder="1" applyAlignment="1">
      <alignment horizontal="center" vertical="center" wrapText="1" shrinkToFit="1"/>
    </xf>
    <xf numFmtId="49" fontId="10" fillId="0" borderId="28" xfId="5" applyNumberFormat="1" applyFont="1" applyBorder="1" applyAlignment="1">
      <alignment horizontal="center" vertical="center" wrapText="1" shrinkToFit="1"/>
    </xf>
    <xf numFmtId="49" fontId="10" fillId="0" borderId="29" xfId="5" applyNumberFormat="1" applyFont="1" applyBorder="1" applyAlignment="1">
      <alignment horizontal="center" vertical="center" wrapText="1" shrinkToFit="1"/>
    </xf>
    <xf numFmtId="0" fontId="5" fillId="0" borderId="0" xfId="0" applyNumberFormat="1" applyFont="1" applyFill="1" applyAlignment="1">
      <alignment horizontal="left" vertical="top" wrapText="1"/>
    </xf>
    <xf numFmtId="164" fontId="12" fillId="0" borderId="0" xfId="0" applyFont="1" applyFill="1" applyAlignment="1">
      <alignment horizontal="center" vertical="top" wrapText="1"/>
    </xf>
    <xf numFmtId="164" fontId="11" fillId="0" borderId="6" xfId="0" applyFont="1" applyFill="1" applyBorder="1" applyAlignment="1">
      <alignment horizontal="center" vertical="center"/>
    </xf>
    <xf numFmtId="165" fontId="11" fillId="0" borderId="6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left" vertical="top" wrapText="1"/>
    </xf>
    <xf numFmtId="165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170" fontId="2" fillId="0" borderId="1" xfId="0" applyNumberFormat="1" applyFont="1" applyFill="1" applyBorder="1" applyAlignment="1">
      <alignment horizontal="center" vertical="center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0" fontId="12" fillId="0" borderId="0" xfId="0" applyNumberFormat="1" applyFont="1" applyFill="1" applyAlignment="1">
      <alignment horizontal="center" vertical="center" wrapText="1"/>
    </xf>
    <xf numFmtId="164" fontId="11" fillId="0" borderId="6" xfId="0" applyFont="1" applyBorder="1" applyAlignment="1">
      <alignment horizontal="center" vertical="center"/>
    </xf>
    <xf numFmtId="165" fontId="11" fillId="0" borderId="6" xfId="0" applyNumberFormat="1" applyFont="1" applyBorder="1" applyAlignment="1">
      <alignment horizontal="center" vertical="center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5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0" fontId="35" fillId="4" borderId="6" xfId="4" applyFont="1" applyFill="1" applyBorder="1" applyAlignment="1">
      <alignment horizontal="center" vertical="top" wrapText="1"/>
    </xf>
    <xf numFmtId="0" fontId="35" fillId="4" borderId="6" xfId="4" applyFont="1" applyFill="1" applyBorder="1" applyAlignment="1">
      <alignment vertical="top" wrapText="1"/>
    </xf>
    <xf numFmtId="165" fontId="36" fillId="0" borderId="10" xfId="2" applyNumberFormat="1" applyFont="1" applyBorder="1" applyAlignment="1">
      <alignment horizontal="right"/>
    </xf>
    <xf numFmtId="165" fontId="36" fillId="0" borderId="11" xfId="2" applyNumberFormat="1" applyFont="1" applyBorder="1" applyAlignment="1">
      <alignment horizontal="right"/>
    </xf>
    <xf numFmtId="0" fontId="32" fillId="0" borderId="6" xfId="3" applyFont="1" applyBorder="1" applyAlignment="1">
      <alignment wrapText="1"/>
    </xf>
    <xf numFmtId="165" fontId="20" fillId="0" borderId="7" xfId="2" applyNumberFormat="1" applyFont="1" applyBorder="1" applyAlignment="1">
      <alignment horizontal="center" wrapText="1"/>
    </xf>
    <xf numFmtId="165" fontId="20" fillId="0" borderId="9" xfId="2" applyNumberFormat="1" applyFont="1" applyBorder="1" applyAlignment="1">
      <alignment horizontal="center" wrapText="1"/>
    </xf>
    <xf numFmtId="165" fontId="20" fillId="0" borderId="6" xfId="2" applyNumberFormat="1" applyFont="1" applyBorder="1" applyAlignment="1">
      <alignment horizontal="center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0" fontId="32" fillId="0" borderId="6" xfId="3" applyFont="1" applyBorder="1" applyAlignment="1">
      <alignment vertical="justify" wrapText="1"/>
    </xf>
    <xf numFmtId="165" fontId="20" fillId="0" borderId="7" xfId="2" applyNumberFormat="1" applyFont="1" applyBorder="1" applyAlignment="1">
      <alignment horizontal="center"/>
    </xf>
    <xf numFmtId="165" fontId="20" fillId="0" borderId="9" xfId="2" applyNumberFormat="1" applyFont="1" applyBorder="1" applyAlignment="1">
      <alignment horizontal="center"/>
    </xf>
    <xf numFmtId="165" fontId="20" fillId="0" borderId="6" xfId="2" applyNumberFormat="1" applyFont="1" applyBorder="1" applyAlignment="1">
      <alignment horizontal="center"/>
    </xf>
    <xf numFmtId="165" fontId="21" fillId="4" borderId="7" xfId="2" applyNumberFormat="1" applyFont="1" applyFill="1" applyBorder="1" applyAlignment="1">
      <alignment horizontal="center"/>
    </xf>
    <xf numFmtId="165" fontId="21" fillId="4" borderId="9" xfId="2" applyNumberFormat="1" applyFont="1" applyFill="1" applyBorder="1" applyAlignment="1">
      <alignment horizontal="center"/>
    </xf>
    <xf numFmtId="165" fontId="21" fillId="4" borderId="6" xfId="2" applyNumberFormat="1" applyFont="1" applyFill="1" applyBorder="1" applyAlignment="1">
      <alignment horizontal="center"/>
    </xf>
    <xf numFmtId="0" fontId="32" fillId="0" borderId="7" xfId="3" applyFont="1" applyBorder="1" applyAlignment="1">
      <alignment vertical="justify" wrapText="1"/>
    </xf>
    <xf numFmtId="0" fontId="32" fillId="0" borderId="8" xfId="3" applyFont="1" applyBorder="1" applyAlignment="1">
      <alignment vertical="justify" wrapText="1"/>
    </xf>
    <xf numFmtId="0" fontId="32" fillId="0" borderId="9" xfId="3" applyFont="1" applyBorder="1" applyAlignment="1">
      <alignment vertical="justify" wrapText="1"/>
    </xf>
    <xf numFmtId="165" fontId="21" fillId="0" borderId="7" xfId="2" applyNumberFormat="1" applyFont="1" applyBorder="1" applyAlignment="1">
      <alignment horizontal="center"/>
    </xf>
    <xf numFmtId="165" fontId="21" fillId="0" borderId="9" xfId="2" applyNumberFormat="1" applyFont="1" applyBorder="1" applyAlignment="1">
      <alignment horizontal="center"/>
    </xf>
    <xf numFmtId="165" fontId="21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5" fontId="19" fillId="0" borderId="6" xfId="2" applyNumberFormat="1" applyFont="1" applyBorder="1" applyAlignment="1">
      <alignment horizontal="center" wrapText="1"/>
    </xf>
    <xf numFmtId="165" fontId="21" fillId="0" borderId="6" xfId="2" applyNumberFormat="1" applyFont="1" applyBorder="1" applyAlignment="1">
      <alignment horizontal="center" vertical="top"/>
    </xf>
    <xf numFmtId="165" fontId="21" fillId="0" borderId="9" xfId="2" applyNumberFormat="1" applyFont="1" applyBorder="1" applyAlignment="1">
      <alignment horizontal="center" vertical="top"/>
    </xf>
    <xf numFmtId="0" fontId="21" fillId="0" borderId="6" xfId="2" applyFont="1" applyBorder="1" applyAlignment="1">
      <alignment horizontal="center" vertical="top" wrapText="1"/>
    </xf>
    <xf numFmtId="0" fontId="20" fillId="0" borderId="6" xfId="2" applyFont="1" applyBorder="1" applyAlignment="1">
      <alignment horizontal="center" vertical="justify" wrapText="1"/>
    </xf>
    <xf numFmtId="4" fontId="20" fillId="0" borderId="6" xfId="2" applyNumberFormat="1" applyFont="1" applyBorder="1" applyAlignment="1">
      <alignment horizontal="center" vertical="center" wrapText="1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0" fontId="25" fillId="0" borderId="10" xfId="2" applyFont="1" applyBorder="1" applyAlignment="1">
      <alignment horizontal="center" vertical="top" wrapText="1"/>
    </xf>
    <xf numFmtId="0" fontId="25" fillId="0" borderId="20" xfId="2" applyFont="1" applyBorder="1" applyAlignment="1">
      <alignment horizontal="center" vertical="top" wrapText="1"/>
    </xf>
    <xf numFmtId="0" fontId="25" fillId="0" borderId="11" xfId="2" applyFont="1" applyBorder="1" applyAlignment="1">
      <alignment horizontal="center" vertical="top" wrapText="1"/>
    </xf>
    <xf numFmtId="165" fontId="25" fillId="0" borderId="12" xfId="2" applyNumberFormat="1" applyFont="1" applyBorder="1" applyAlignment="1">
      <alignment horizontal="center" vertical="center"/>
    </xf>
    <xf numFmtId="165" fontId="25" fillId="0" borderId="14" xfId="2" applyNumberFormat="1" applyFont="1" applyBorder="1" applyAlignment="1">
      <alignment horizontal="center" vertical="center"/>
    </xf>
    <xf numFmtId="165" fontId="25" fillId="0" borderId="15" xfId="2" applyNumberFormat="1" applyFont="1" applyBorder="1" applyAlignment="1">
      <alignment horizontal="center" vertical="center"/>
    </xf>
    <xf numFmtId="165" fontId="25" fillId="0" borderId="17" xfId="2" applyNumberFormat="1" applyFont="1" applyBorder="1" applyAlignment="1">
      <alignment horizontal="center" vertical="center"/>
    </xf>
    <xf numFmtId="0" fontId="25" fillId="0" borderId="6" xfId="2" applyFont="1" applyBorder="1" applyAlignment="1">
      <alignment horizontal="center" vertical="center" wrapText="1"/>
    </xf>
    <xf numFmtId="0" fontId="25" fillId="0" borderId="7" xfId="2" applyFont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4" fillId="0" borderId="6" xfId="2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 wrapText="1"/>
    </xf>
    <xf numFmtId="0" fontId="24" fillId="0" borderId="14" xfId="2" applyFont="1" applyBorder="1" applyAlignment="1">
      <alignment horizontal="center" vertical="center" wrapText="1"/>
    </xf>
    <xf numFmtId="0" fontId="24" fillId="0" borderId="15" xfId="2" applyFont="1" applyBorder="1" applyAlignment="1">
      <alignment horizontal="center" vertical="center" wrapText="1"/>
    </xf>
    <xf numFmtId="0" fontId="24" fillId="0" borderId="17" xfId="2" applyFont="1" applyBorder="1" applyAlignment="1">
      <alignment horizontal="center" vertic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0" fontId="12" fillId="0" borderId="0" xfId="2" applyFont="1" applyBorder="1" applyAlignment="1">
      <alignment horizontal="left" vertical="top" wrapText="1"/>
    </xf>
    <xf numFmtId="0" fontId="24" fillId="0" borderId="6" xfId="2" applyFont="1" applyBorder="1" applyAlignment="1">
      <alignment horizontal="center" vertical="center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/>
    </xf>
    <xf numFmtId="0" fontId="24" fillId="0" borderId="9" xfId="2" applyFont="1" applyBorder="1" applyAlignment="1">
      <alignment horizontal="center" vertical="center"/>
    </xf>
    <xf numFmtId="167" fontId="33" fillId="0" borderId="1" xfId="0" applyNumberFormat="1" applyFont="1" applyFill="1" applyBorder="1" applyAlignment="1">
      <alignment horizontal="right" wrapText="1"/>
    </xf>
  </cellXfs>
  <cellStyles count="6">
    <cellStyle name="Excel Built-in Normal" xfId="5"/>
    <cellStyle name="Обычный" xfId="0" builtinId="0"/>
    <cellStyle name="Обычный 2" xfId="2"/>
    <cellStyle name="Обычный_Заимствоания (2014)" xfId="3"/>
    <cellStyle name="Обычный_Источники(2013)" xfId="4"/>
    <cellStyle name="Стиль 1" xfId="1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view="pageBreakPreview" topLeftCell="A7" zoomScale="110" zoomScaleSheetLayoutView="110" workbookViewId="0">
      <selection activeCell="B1" sqref="B1:F1"/>
    </sheetView>
  </sheetViews>
  <sheetFormatPr defaultRowHeight="12.75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>
      <c r="A1" s="12" t="s">
        <v>0</v>
      </c>
      <c r="B1" s="183" t="s">
        <v>239</v>
      </c>
      <c r="C1" s="183"/>
      <c r="D1" s="183"/>
      <c r="E1" s="183"/>
      <c r="F1" s="183"/>
    </row>
    <row r="2" spans="1:6" ht="144" customHeight="1">
      <c r="A2" s="172" t="s">
        <v>238</v>
      </c>
      <c r="B2" s="172"/>
      <c r="C2" s="172"/>
      <c r="D2" s="172"/>
      <c r="E2" s="172"/>
      <c r="F2" s="172"/>
    </row>
    <row r="3" spans="1:6" ht="6" customHeight="1">
      <c r="A3" s="3" t="s">
        <v>0</v>
      </c>
      <c r="B3" s="3"/>
      <c r="C3" s="173"/>
      <c r="D3" s="173"/>
      <c r="E3" s="173"/>
      <c r="F3" s="173"/>
    </row>
    <row r="4" spans="1:6" ht="15" customHeight="1">
      <c r="A4" s="171" t="s">
        <v>24</v>
      </c>
      <c r="B4" s="171" t="s">
        <v>23</v>
      </c>
      <c r="C4" s="171"/>
      <c r="D4" s="171"/>
      <c r="E4" s="171"/>
      <c r="F4" s="171"/>
    </row>
    <row r="5" spans="1:6" ht="41.25" customHeight="1">
      <c r="A5" s="171"/>
      <c r="B5" s="13" t="s">
        <v>26</v>
      </c>
      <c r="C5" s="171" t="s">
        <v>25</v>
      </c>
      <c r="D5" s="171"/>
      <c r="E5" s="171"/>
      <c r="F5" s="171"/>
    </row>
    <row r="6" spans="1:6" ht="13.7" customHeight="1">
      <c r="A6" s="4" t="s">
        <v>8</v>
      </c>
      <c r="B6" s="4">
        <v>2</v>
      </c>
      <c r="C6" s="174">
        <v>3</v>
      </c>
      <c r="D6" s="175"/>
      <c r="E6" s="175"/>
      <c r="F6" s="176"/>
    </row>
    <row r="7" spans="1:6" ht="14.45" customHeight="1">
      <c r="A7" s="152" t="s">
        <v>218</v>
      </c>
      <c r="B7" s="153"/>
      <c r="C7" s="177"/>
      <c r="D7" s="178"/>
      <c r="E7" s="179"/>
      <c r="F7" s="153"/>
    </row>
    <row r="8" spans="1:6" ht="38.25">
      <c r="A8" s="152" t="s">
        <v>219</v>
      </c>
      <c r="B8" s="153"/>
      <c r="C8" s="180"/>
      <c r="D8" s="181"/>
      <c r="E8" s="182"/>
      <c r="F8" s="153"/>
    </row>
    <row r="9" spans="1:6" ht="38.25">
      <c r="A9" s="154" t="s">
        <v>220</v>
      </c>
      <c r="B9" s="153">
        <v>0</v>
      </c>
      <c r="C9" s="180">
        <v>100</v>
      </c>
      <c r="D9" s="181"/>
      <c r="E9" s="182"/>
      <c r="F9" s="153">
        <v>100</v>
      </c>
    </row>
    <row r="10" spans="1:6" ht="25.5">
      <c r="A10" s="152" t="s">
        <v>221</v>
      </c>
      <c r="B10" s="154"/>
      <c r="C10" s="180"/>
      <c r="D10" s="181"/>
      <c r="E10" s="182"/>
      <c r="F10" s="154"/>
    </row>
    <row r="11" spans="1:6" ht="25.5">
      <c r="A11" s="154" t="s">
        <v>222</v>
      </c>
      <c r="B11" s="153">
        <v>0</v>
      </c>
      <c r="C11" s="180">
        <v>100</v>
      </c>
      <c r="D11" s="181"/>
      <c r="E11" s="182"/>
      <c r="F11" s="153">
        <v>100</v>
      </c>
    </row>
    <row r="12" spans="1:6" ht="25.5">
      <c r="A12" s="154" t="s">
        <v>223</v>
      </c>
      <c r="B12" s="153">
        <v>0</v>
      </c>
      <c r="C12" s="180">
        <v>100</v>
      </c>
      <c r="D12" s="181"/>
      <c r="E12" s="182"/>
      <c r="F12" s="153">
        <v>100</v>
      </c>
    </row>
    <row r="13" spans="1:6">
      <c r="A13" s="152" t="s">
        <v>224</v>
      </c>
      <c r="B13" s="154"/>
      <c r="C13" s="180"/>
      <c r="D13" s="181"/>
      <c r="E13" s="182"/>
      <c r="F13" s="154"/>
    </row>
    <row r="14" spans="1:6" ht="38.25">
      <c r="A14" s="154" t="s">
        <v>225</v>
      </c>
      <c r="B14" s="153">
        <v>0</v>
      </c>
      <c r="C14" s="180">
        <v>100</v>
      </c>
      <c r="D14" s="181"/>
      <c r="E14" s="182"/>
      <c r="F14" s="153">
        <v>100</v>
      </c>
    </row>
    <row r="15" spans="1:6">
      <c r="A15" s="152" t="s">
        <v>226</v>
      </c>
      <c r="B15" s="154"/>
      <c r="C15" s="180"/>
      <c r="D15" s="181"/>
      <c r="E15" s="182"/>
      <c r="F15" s="154"/>
    </row>
    <row r="16" spans="1:6" ht="38.25">
      <c r="A16" s="154" t="s">
        <v>227</v>
      </c>
      <c r="B16" s="153">
        <v>0</v>
      </c>
      <c r="C16" s="180">
        <v>100</v>
      </c>
      <c r="D16" s="181"/>
      <c r="E16" s="182"/>
      <c r="F16" s="153">
        <v>100</v>
      </c>
    </row>
    <row r="17" spans="1:6" ht="51">
      <c r="A17" s="154" t="s">
        <v>228</v>
      </c>
      <c r="B17" s="153">
        <v>0</v>
      </c>
      <c r="C17" s="180">
        <v>100</v>
      </c>
      <c r="D17" s="181"/>
      <c r="E17" s="182"/>
      <c r="F17" s="153">
        <v>100</v>
      </c>
    </row>
    <row r="18" spans="1:6" ht="51">
      <c r="A18" s="154" t="s">
        <v>229</v>
      </c>
      <c r="B18" s="153">
        <v>0</v>
      </c>
      <c r="C18" s="180">
        <v>100</v>
      </c>
      <c r="D18" s="181"/>
      <c r="E18" s="182"/>
      <c r="F18" s="153">
        <v>100</v>
      </c>
    </row>
    <row r="19" spans="1:6" ht="38.25">
      <c r="A19" s="154" t="s">
        <v>230</v>
      </c>
      <c r="B19" s="153">
        <v>0</v>
      </c>
      <c r="C19" s="180">
        <v>100</v>
      </c>
      <c r="D19" s="181"/>
      <c r="E19" s="182"/>
      <c r="F19" s="153">
        <v>100</v>
      </c>
    </row>
    <row r="20" spans="1:6">
      <c r="A20" s="152" t="s">
        <v>231</v>
      </c>
      <c r="B20" s="154"/>
      <c r="C20" s="180"/>
      <c r="D20" s="181"/>
      <c r="E20" s="182"/>
      <c r="F20" s="154"/>
    </row>
    <row r="21" spans="1:6" ht="25.5">
      <c r="A21" s="154" t="s">
        <v>232</v>
      </c>
      <c r="B21" s="153">
        <v>0</v>
      </c>
      <c r="C21" s="180">
        <v>100</v>
      </c>
      <c r="D21" s="181"/>
      <c r="E21" s="182"/>
      <c r="F21" s="153">
        <v>100</v>
      </c>
    </row>
    <row r="22" spans="1:6">
      <c r="A22" s="154" t="s">
        <v>233</v>
      </c>
      <c r="B22" s="153">
        <v>0</v>
      </c>
      <c r="C22" s="180">
        <v>100</v>
      </c>
      <c r="D22" s="181"/>
      <c r="E22" s="182"/>
      <c r="F22" s="153">
        <v>100</v>
      </c>
    </row>
  </sheetData>
  <mergeCells count="23">
    <mergeCell ref="C19:E19"/>
    <mergeCell ref="C20:E20"/>
    <mergeCell ref="C21:E21"/>
    <mergeCell ref="C22:E22"/>
    <mergeCell ref="B1:F1"/>
    <mergeCell ref="C8:E8"/>
    <mergeCell ref="C9:E9"/>
    <mergeCell ref="C10:E10"/>
    <mergeCell ref="C11:E11"/>
    <mergeCell ref="C12:E12"/>
    <mergeCell ref="C13:E13"/>
    <mergeCell ref="C14:E14"/>
    <mergeCell ref="C15:E15"/>
    <mergeCell ref="C16:E16"/>
    <mergeCell ref="C17:E17"/>
    <mergeCell ref="C18:E18"/>
    <mergeCell ref="A4:A5"/>
    <mergeCell ref="A2:F2"/>
    <mergeCell ref="C3:F3"/>
    <mergeCell ref="C6:F6"/>
    <mergeCell ref="C7:E7"/>
    <mergeCell ref="B4:F4"/>
    <mergeCell ref="C5:F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6"/>
  <sheetViews>
    <sheetView view="pageBreakPreview" topLeftCell="A7" zoomScaleSheetLayoutView="100" workbookViewId="0">
      <selection activeCell="C11" sqref="C11"/>
    </sheetView>
  </sheetViews>
  <sheetFormatPr defaultRowHeight="12.75"/>
  <cols>
    <col min="1" max="1" width="24.33203125" style="15" customWidth="1"/>
    <col min="2" max="2" width="66.83203125" style="18" customWidth="1"/>
    <col min="3" max="4" width="14.5" style="18" customWidth="1"/>
    <col min="5" max="5" width="15.1640625" style="16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6384" width="9.33203125" style="18"/>
  </cols>
  <sheetData>
    <row r="1" spans="1:8" ht="15">
      <c r="B1" s="14"/>
      <c r="C1" s="187" t="s">
        <v>240</v>
      </c>
      <c r="D1" s="188"/>
      <c r="E1" s="188"/>
    </row>
    <row r="2" spans="1:8" ht="15">
      <c r="B2" s="14"/>
      <c r="C2" s="188"/>
      <c r="D2" s="188"/>
      <c r="E2" s="188"/>
    </row>
    <row r="3" spans="1:8" ht="15">
      <c r="B3" s="14"/>
      <c r="C3" s="188"/>
      <c r="D3" s="188"/>
      <c r="E3" s="188"/>
    </row>
    <row r="4" spans="1:8" ht="33.75" customHeight="1">
      <c r="B4" s="14"/>
      <c r="C4" s="188"/>
      <c r="D4" s="188"/>
      <c r="E4" s="188"/>
    </row>
    <row r="5" spans="1:8" ht="39" customHeight="1">
      <c r="C5" s="188"/>
      <c r="D5" s="188"/>
      <c r="E5" s="188"/>
    </row>
    <row r="6" spans="1:8" ht="63.75" customHeight="1">
      <c r="A6" s="184" t="s">
        <v>241</v>
      </c>
      <c r="B6" s="184"/>
      <c r="C6" s="184"/>
      <c r="D6" s="184"/>
      <c r="E6" s="184"/>
    </row>
    <row r="7" spans="1:8">
      <c r="A7" s="19"/>
      <c r="B7" s="20"/>
      <c r="C7" s="20"/>
      <c r="D7" s="20"/>
      <c r="E7" s="21" t="s">
        <v>1</v>
      </c>
    </row>
    <row r="8" spans="1:8" s="24" customFormat="1">
      <c r="A8" s="185" t="s">
        <v>28</v>
      </c>
      <c r="B8" s="185" t="s">
        <v>2</v>
      </c>
      <c r="C8" s="186" t="s">
        <v>7</v>
      </c>
      <c r="D8" s="186"/>
      <c r="E8" s="186"/>
      <c r="F8" s="22"/>
      <c r="G8" s="23"/>
    </row>
    <row r="9" spans="1:8" s="24" customFormat="1" ht="16.5" customHeight="1">
      <c r="A9" s="185"/>
      <c r="B9" s="185"/>
      <c r="C9" s="31" t="s">
        <v>42</v>
      </c>
      <c r="D9" s="31" t="s">
        <v>43</v>
      </c>
      <c r="E9" s="31" t="s">
        <v>44</v>
      </c>
      <c r="F9" s="22"/>
      <c r="G9" s="23"/>
      <c r="H9" s="22"/>
    </row>
    <row r="10" spans="1:8" s="26" customFormat="1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8" s="29" customFormat="1">
      <c r="A11" s="87" t="s">
        <v>46</v>
      </c>
      <c r="B11" s="88" t="s">
        <v>47</v>
      </c>
      <c r="C11" s="69">
        <v>3650.4</v>
      </c>
      <c r="D11" s="69">
        <v>1809.4</v>
      </c>
      <c r="E11" s="69">
        <v>1910.3</v>
      </c>
      <c r="F11" s="27"/>
      <c r="G11" s="28"/>
    </row>
    <row r="12" spans="1:8" s="29" customFormat="1" ht="24">
      <c r="A12" s="87" t="s">
        <v>48</v>
      </c>
      <c r="B12" s="88" t="s">
        <v>66</v>
      </c>
      <c r="C12" s="69">
        <v>0</v>
      </c>
      <c r="D12" s="69">
        <v>0</v>
      </c>
      <c r="E12" s="69">
        <v>0</v>
      </c>
      <c r="F12" s="27"/>
      <c r="G12" s="28"/>
    </row>
    <row r="13" spans="1:8" s="29" customFormat="1">
      <c r="A13" s="87" t="s">
        <v>67</v>
      </c>
      <c r="B13" s="88" t="s">
        <v>68</v>
      </c>
      <c r="C13" s="69">
        <f>C14+C16</f>
        <v>0</v>
      </c>
      <c r="D13" s="69">
        <f t="shared" ref="D13" si="0">D14+D16</f>
        <v>0</v>
      </c>
      <c r="E13" s="69">
        <v>0</v>
      </c>
      <c r="F13" s="27"/>
      <c r="G13" s="28"/>
    </row>
    <row r="14" spans="1:8" s="29" customFormat="1">
      <c r="A14" s="87" t="s">
        <v>69</v>
      </c>
      <c r="B14" s="88" t="s">
        <v>70</v>
      </c>
      <c r="C14" s="69">
        <f>C15</f>
        <v>0</v>
      </c>
      <c r="D14" s="69">
        <v>0</v>
      </c>
      <c r="E14" s="69">
        <v>0</v>
      </c>
      <c r="F14" s="27"/>
      <c r="G14" s="28"/>
    </row>
    <row r="15" spans="1:8" s="29" customFormat="1" ht="24">
      <c r="A15" s="89" t="s">
        <v>49</v>
      </c>
      <c r="B15" s="90" t="s">
        <v>50</v>
      </c>
      <c r="C15" s="30">
        <v>0</v>
      </c>
      <c r="D15" s="30">
        <v>307.2</v>
      </c>
      <c r="E15" s="30">
        <v>0</v>
      </c>
      <c r="F15" s="27"/>
      <c r="G15" s="28"/>
    </row>
    <row r="16" spans="1:8" s="29" customFormat="1" ht="24">
      <c r="A16" s="87" t="s">
        <v>71</v>
      </c>
      <c r="B16" s="88" t="s">
        <v>72</v>
      </c>
      <c r="C16" s="69">
        <v>0</v>
      </c>
      <c r="D16" s="69">
        <f t="shared" ref="D16" si="1">D17</f>
        <v>0</v>
      </c>
      <c r="E16" s="69">
        <v>0</v>
      </c>
      <c r="F16" s="27"/>
      <c r="G16" s="28"/>
    </row>
    <row r="17" spans="1:10" s="29" customFormat="1" ht="24">
      <c r="A17" s="89" t="s">
        <v>51</v>
      </c>
      <c r="B17" s="90" t="s">
        <v>73</v>
      </c>
      <c r="C17" s="30">
        <v>0</v>
      </c>
      <c r="D17" s="30">
        <v>0</v>
      </c>
      <c r="E17" s="30">
        <v>0</v>
      </c>
      <c r="F17" s="27"/>
      <c r="G17" s="28"/>
    </row>
    <row r="18" spans="1:10" s="29" customFormat="1" ht="24">
      <c r="A18" s="87" t="s">
        <v>52</v>
      </c>
      <c r="B18" s="88" t="s">
        <v>53</v>
      </c>
      <c r="C18" s="69">
        <v>0</v>
      </c>
      <c r="D18" s="69">
        <f>D19</f>
        <v>0</v>
      </c>
      <c r="E18" s="69">
        <f>E19</f>
        <v>0</v>
      </c>
      <c r="F18" s="27"/>
      <c r="G18" s="28"/>
    </row>
    <row r="19" spans="1:10" s="29" customFormat="1">
      <c r="A19" s="89" t="s">
        <v>54</v>
      </c>
      <c r="B19" s="90" t="s">
        <v>55</v>
      </c>
      <c r="C19" s="30">
        <v>0</v>
      </c>
      <c r="D19" s="30">
        <v>0</v>
      </c>
      <c r="E19" s="30">
        <v>0</v>
      </c>
      <c r="F19" s="27"/>
      <c r="G19" s="28"/>
    </row>
    <row r="20" spans="1:10" s="29" customFormat="1">
      <c r="A20" s="87" t="s">
        <v>56</v>
      </c>
      <c r="B20" s="88" t="s">
        <v>74</v>
      </c>
      <c r="C20" s="69">
        <v>0</v>
      </c>
      <c r="D20" s="69">
        <v>0</v>
      </c>
      <c r="E20" s="69">
        <v>0</v>
      </c>
      <c r="F20" s="27"/>
      <c r="G20" s="28"/>
    </row>
    <row r="21" spans="1:10" s="29" customFormat="1" ht="24">
      <c r="A21" s="89" t="s">
        <v>75</v>
      </c>
      <c r="B21" s="90" t="s">
        <v>76</v>
      </c>
      <c r="C21" s="30">
        <v>1</v>
      </c>
      <c r="D21" s="30">
        <v>1</v>
      </c>
      <c r="E21" s="30">
        <v>1</v>
      </c>
      <c r="F21" s="27"/>
      <c r="G21" s="28"/>
    </row>
    <row r="22" spans="1:10" s="29" customFormat="1" ht="24">
      <c r="A22" s="89" t="s">
        <v>57</v>
      </c>
      <c r="B22" s="90" t="s">
        <v>58</v>
      </c>
      <c r="C22" s="30">
        <v>1</v>
      </c>
      <c r="D22" s="30">
        <v>1</v>
      </c>
      <c r="E22" s="30">
        <v>1</v>
      </c>
      <c r="F22" s="27"/>
      <c r="G22" s="28"/>
    </row>
    <row r="23" spans="1:10" s="29" customFormat="1" ht="36">
      <c r="A23" s="89" t="s">
        <v>77</v>
      </c>
      <c r="B23" s="90" t="s">
        <v>78</v>
      </c>
      <c r="C23" s="30">
        <v>247.2</v>
      </c>
      <c r="D23" s="30">
        <v>255.4</v>
      </c>
      <c r="E23" s="30">
        <v>264.60000000000002</v>
      </c>
      <c r="F23" s="27"/>
      <c r="G23" s="28"/>
    </row>
    <row r="24" spans="1:10" s="29" customFormat="1" ht="36">
      <c r="A24" s="89" t="s">
        <v>59</v>
      </c>
      <c r="B24" s="90" t="s">
        <v>79</v>
      </c>
      <c r="C24" s="30">
        <v>247.2</v>
      </c>
      <c r="D24" s="30">
        <v>255.4</v>
      </c>
      <c r="E24" s="30">
        <v>264.60000000000002</v>
      </c>
      <c r="F24" s="27"/>
      <c r="G24" s="28"/>
    </row>
    <row r="25" spans="1:10" s="29" customFormat="1">
      <c r="A25" s="87" t="s">
        <v>60</v>
      </c>
      <c r="B25" s="88" t="s">
        <v>61</v>
      </c>
      <c r="C25" s="170">
        <v>3403.2</v>
      </c>
      <c r="D25" s="69">
        <v>1461</v>
      </c>
      <c r="E25" s="69">
        <v>1549.5</v>
      </c>
      <c r="F25" s="27"/>
      <c r="G25" s="28"/>
    </row>
    <row r="26" spans="1:10" s="29" customFormat="1" ht="36">
      <c r="A26" s="89" t="s">
        <v>80</v>
      </c>
      <c r="B26" s="90" t="s">
        <v>82</v>
      </c>
      <c r="C26" s="30">
        <v>1440</v>
      </c>
      <c r="D26" s="30">
        <v>1461</v>
      </c>
      <c r="E26" s="30">
        <v>1549.5</v>
      </c>
      <c r="F26" s="27"/>
      <c r="G26" s="28"/>
    </row>
    <row r="27" spans="1:10" s="29" customFormat="1" ht="48">
      <c r="A27" s="89" t="s">
        <v>62</v>
      </c>
      <c r="B27" s="90" t="s">
        <v>63</v>
      </c>
      <c r="C27" s="158" t="s">
        <v>242</v>
      </c>
      <c r="D27" s="30">
        <v>1461</v>
      </c>
      <c r="E27" s="30">
        <v>1549.5</v>
      </c>
      <c r="F27" s="27"/>
      <c r="G27" s="28"/>
    </row>
    <row r="28" spans="1:10" s="29" customFormat="1">
      <c r="A28" s="91" t="s">
        <v>81</v>
      </c>
      <c r="B28" s="90" t="s">
        <v>83</v>
      </c>
      <c r="C28" s="30">
        <f>C31</f>
        <v>1963.2</v>
      </c>
      <c r="D28" s="30">
        <f t="shared" ref="D28:E28" si="2">D31</f>
        <v>0</v>
      </c>
      <c r="E28" s="30">
        <f t="shared" si="2"/>
        <v>0</v>
      </c>
      <c r="F28" s="27"/>
      <c r="G28" s="28"/>
    </row>
    <row r="29" spans="1:10" s="29" customFormat="1" ht="24">
      <c r="A29" s="91" t="s">
        <v>64</v>
      </c>
      <c r="B29" s="90" t="s">
        <v>65</v>
      </c>
      <c r="C29" s="30"/>
      <c r="D29" s="30"/>
      <c r="E29" s="30"/>
      <c r="F29" s="27"/>
      <c r="G29" s="28"/>
    </row>
    <row r="30" spans="1:10" s="29" customFormat="1">
      <c r="A30" s="91" t="s">
        <v>267</v>
      </c>
      <c r="B30" s="88" t="s">
        <v>268</v>
      </c>
      <c r="C30" s="159">
        <v>1963.2</v>
      </c>
      <c r="D30" s="159">
        <v>0</v>
      </c>
      <c r="E30" s="159">
        <v>0</v>
      </c>
      <c r="F30" s="27"/>
      <c r="G30" s="28"/>
    </row>
    <row r="31" spans="1:10" s="29" customFormat="1" ht="24">
      <c r="A31" s="91" t="s">
        <v>269</v>
      </c>
      <c r="B31" s="90" t="s">
        <v>270</v>
      </c>
      <c r="C31" s="160">
        <v>1963.2</v>
      </c>
      <c r="D31" s="160">
        <v>0</v>
      </c>
      <c r="E31" s="160">
        <v>0</v>
      </c>
      <c r="F31" s="27"/>
      <c r="G31" s="28"/>
    </row>
    <row r="32" spans="1:10" s="16" customFormat="1">
      <c r="A32" s="15"/>
      <c r="B32" s="18"/>
      <c r="C32" s="16">
        <v>348.1</v>
      </c>
      <c r="D32" s="16">
        <v>361.7</v>
      </c>
      <c r="E32" s="16">
        <v>382.1</v>
      </c>
      <c r="G32" s="17"/>
      <c r="H32" s="18"/>
      <c r="I32" s="18"/>
      <c r="J32" s="18"/>
    </row>
    <row r="33" spans="3:5">
      <c r="C33" s="16">
        <f>C32+C11</f>
        <v>3998.5</v>
      </c>
      <c r="D33" s="16">
        <f t="shared" ref="D33:E33" si="3">D32+D11</f>
        <v>2171.1</v>
      </c>
      <c r="E33" s="16">
        <f t="shared" si="3"/>
        <v>2292.4</v>
      </c>
    </row>
    <row r="34" spans="3:5">
      <c r="C34" s="16"/>
      <c r="D34" s="16">
        <v>2201.9</v>
      </c>
      <c r="E34" s="16">
        <v>2199.1999999999998</v>
      </c>
    </row>
    <row r="35" spans="3:5">
      <c r="D35" s="109">
        <f>D34-D20-D25</f>
        <v>740.90000000000009</v>
      </c>
      <c r="E35" s="109">
        <f>E34-E20-E25</f>
        <v>649.69999999999982</v>
      </c>
    </row>
    <row r="36" spans="3:5">
      <c r="D36" s="110">
        <f>D35*2.5%</f>
        <v>18.522500000000004</v>
      </c>
      <c r="E36" s="110">
        <f>E35*5%</f>
        <v>32.484999999999992</v>
      </c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43307086614173229" right="0.23622047244094491" top="0.70866141732283472" bottom="1.2204724409448819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74"/>
  <sheetViews>
    <sheetView tabSelected="1" view="pageBreakPreview" topLeftCell="A73" zoomScale="142" zoomScaleSheetLayoutView="142" workbookViewId="0">
      <selection activeCell="J75" sqref="J75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style="115" customWidth="1"/>
  </cols>
  <sheetData>
    <row r="1" spans="1:12" ht="105.7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3" t="s">
        <v>243</v>
      </c>
      <c r="J1" s="189"/>
      <c r="K1" s="189"/>
      <c r="L1" s="189"/>
    </row>
    <row r="2" spans="1:12" ht="65.25" customHeight="1">
      <c r="A2" s="172" t="s">
        <v>265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0" t="s">
        <v>1</v>
      </c>
      <c r="J3" s="190"/>
      <c r="K3" s="190"/>
      <c r="L3" s="190"/>
    </row>
    <row r="4" spans="1:12" ht="19.899999999999999" customHeight="1">
      <c r="A4" s="155" t="s">
        <v>2</v>
      </c>
      <c r="B4" s="171" t="s">
        <v>21</v>
      </c>
      <c r="C4" s="171" t="s">
        <v>3</v>
      </c>
      <c r="D4" s="171" t="s">
        <v>4</v>
      </c>
      <c r="E4" s="171" t="s">
        <v>5</v>
      </c>
      <c r="F4" s="171"/>
      <c r="G4" s="171"/>
      <c r="H4" s="171"/>
      <c r="I4" s="171" t="s">
        <v>6</v>
      </c>
      <c r="J4" s="191" t="s">
        <v>7</v>
      </c>
      <c r="K4" s="191"/>
      <c r="L4" s="191"/>
    </row>
    <row r="5" spans="1:12" ht="16.350000000000001" customHeight="1">
      <c r="A5" s="155" t="s">
        <v>0</v>
      </c>
      <c r="B5" s="171" t="s">
        <v>0</v>
      </c>
      <c r="C5" s="171" t="s">
        <v>0</v>
      </c>
      <c r="D5" s="171" t="s">
        <v>0</v>
      </c>
      <c r="E5" s="171" t="s">
        <v>0</v>
      </c>
      <c r="F5" s="171"/>
      <c r="G5" s="171"/>
      <c r="H5" s="171"/>
      <c r="I5" s="171" t="s">
        <v>0</v>
      </c>
      <c r="J5" s="113" t="s">
        <v>42</v>
      </c>
      <c r="K5" s="113" t="s">
        <v>43</v>
      </c>
      <c r="L5" s="113" t="s">
        <v>44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114" t="s">
        <v>17</v>
      </c>
      <c r="K6" s="114" t="s">
        <v>18</v>
      </c>
      <c r="L6" s="114" t="s">
        <v>20</v>
      </c>
    </row>
    <row r="7" spans="1:12" ht="14.45" customHeight="1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261">
        <v>7739.8</v>
      </c>
      <c r="K7" s="146">
        <v>6048.3</v>
      </c>
      <c r="L7" s="146">
        <v>5590.3</v>
      </c>
    </row>
    <row r="8" spans="1:12" ht="32.25" customHeight="1">
      <c r="A8" s="92" t="s">
        <v>258</v>
      </c>
      <c r="B8" s="93" t="s">
        <v>261</v>
      </c>
      <c r="C8" s="94"/>
      <c r="D8" s="94"/>
      <c r="E8" s="94" t="s">
        <v>0</v>
      </c>
      <c r="F8" s="94" t="s">
        <v>0</v>
      </c>
      <c r="G8" s="94"/>
      <c r="H8" s="94" t="s">
        <v>0</v>
      </c>
      <c r="I8" s="94" t="s">
        <v>0</v>
      </c>
      <c r="J8" s="147"/>
      <c r="K8" s="147"/>
      <c r="L8" s="147"/>
    </row>
    <row r="9" spans="1:12">
      <c r="A9" s="92" t="s">
        <v>84</v>
      </c>
      <c r="B9" s="93">
        <v>903</v>
      </c>
      <c r="C9" s="94" t="s">
        <v>85</v>
      </c>
      <c r="D9" s="94"/>
      <c r="E9" s="94" t="s">
        <v>0</v>
      </c>
      <c r="F9" s="94" t="s">
        <v>0</v>
      </c>
      <c r="G9" s="94"/>
      <c r="H9" s="94" t="s">
        <v>0</v>
      </c>
      <c r="I9" s="94" t="s">
        <v>0</v>
      </c>
      <c r="J9" s="147">
        <v>324</v>
      </c>
      <c r="K9" s="147">
        <v>314</v>
      </c>
      <c r="L9" s="147">
        <v>317</v>
      </c>
    </row>
    <row r="10" spans="1:12" ht="56.25">
      <c r="A10" s="95" t="s">
        <v>86</v>
      </c>
      <c r="B10" s="93">
        <v>903</v>
      </c>
      <c r="C10" s="97" t="s">
        <v>85</v>
      </c>
      <c r="D10" s="97" t="s">
        <v>87</v>
      </c>
      <c r="E10" s="97" t="s">
        <v>0</v>
      </c>
      <c r="F10" s="97" t="s">
        <v>0</v>
      </c>
      <c r="G10" s="97"/>
      <c r="H10" s="97" t="s">
        <v>0</v>
      </c>
      <c r="I10" s="97" t="s">
        <v>0</v>
      </c>
      <c r="J10" s="148">
        <v>320</v>
      </c>
      <c r="K10" s="148">
        <v>310</v>
      </c>
      <c r="L10" s="148">
        <v>313</v>
      </c>
    </row>
    <row r="11" spans="1:12" ht="33.75">
      <c r="A11" s="95" t="s">
        <v>237</v>
      </c>
      <c r="B11" s="93">
        <v>903</v>
      </c>
      <c r="C11" s="97" t="s">
        <v>85</v>
      </c>
      <c r="D11" s="97" t="s">
        <v>87</v>
      </c>
      <c r="E11" s="97">
        <v>65</v>
      </c>
      <c r="F11" s="97" t="s">
        <v>88</v>
      </c>
      <c r="G11" s="97"/>
      <c r="H11" s="97" t="s">
        <v>0</v>
      </c>
      <c r="I11" s="97" t="s">
        <v>0</v>
      </c>
      <c r="J11" s="149">
        <v>301</v>
      </c>
      <c r="K11" s="149">
        <v>286</v>
      </c>
      <c r="L11" s="149">
        <v>294</v>
      </c>
    </row>
    <row r="12" spans="1:12" ht="33.75">
      <c r="A12" s="95" t="s">
        <v>237</v>
      </c>
      <c r="B12" s="93">
        <v>903</v>
      </c>
      <c r="C12" s="97" t="s">
        <v>85</v>
      </c>
      <c r="D12" s="97" t="s">
        <v>87</v>
      </c>
      <c r="E12" s="97">
        <v>65</v>
      </c>
      <c r="F12" s="97">
        <v>0</v>
      </c>
      <c r="G12" s="97">
        <v>0</v>
      </c>
      <c r="H12" s="97"/>
      <c r="I12" s="97"/>
      <c r="J12" s="149">
        <v>301</v>
      </c>
      <c r="K12" s="149">
        <v>286</v>
      </c>
      <c r="L12" s="149">
        <v>294</v>
      </c>
    </row>
    <row r="13" spans="1:12">
      <c r="A13" s="104" t="s">
        <v>96</v>
      </c>
      <c r="B13" s="93">
        <v>903</v>
      </c>
      <c r="C13" s="106" t="s">
        <v>85</v>
      </c>
      <c r="D13" s="106" t="s">
        <v>87</v>
      </c>
      <c r="E13" s="106">
        <v>65</v>
      </c>
      <c r="F13" s="106">
        <v>0</v>
      </c>
      <c r="G13" s="106" t="s">
        <v>85</v>
      </c>
      <c r="H13" s="106" t="s">
        <v>93</v>
      </c>
      <c r="I13" s="106" t="s">
        <v>97</v>
      </c>
      <c r="J13" s="149">
        <v>300</v>
      </c>
      <c r="K13" s="149">
        <v>285</v>
      </c>
      <c r="L13" s="149">
        <v>293</v>
      </c>
    </row>
    <row r="14" spans="1:12">
      <c r="A14" s="95" t="s">
        <v>99</v>
      </c>
      <c r="B14" s="93">
        <v>903</v>
      </c>
      <c r="C14" s="97" t="s">
        <v>85</v>
      </c>
      <c r="D14" s="97" t="s">
        <v>87</v>
      </c>
      <c r="E14" s="97">
        <v>65</v>
      </c>
      <c r="F14" s="97">
        <v>0</v>
      </c>
      <c r="G14" s="97" t="s">
        <v>85</v>
      </c>
      <c r="H14" s="97" t="s">
        <v>93</v>
      </c>
      <c r="I14" s="97">
        <v>831</v>
      </c>
      <c r="J14" s="148">
        <v>20</v>
      </c>
      <c r="K14" s="148">
        <v>25</v>
      </c>
      <c r="L14" s="148">
        <v>20</v>
      </c>
    </row>
    <row r="15" spans="1:12">
      <c r="A15" s="95" t="s">
        <v>105</v>
      </c>
      <c r="B15" s="93">
        <v>903</v>
      </c>
      <c r="C15" s="97" t="s">
        <v>85</v>
      </c>
      <c r="D15" s="97">
        <v>11</v>
      </c>
      <c r="E15" s="97"/>
      <c r="F15" s="97"/>
      <c r="G15" s="97"/>
      <c r="H15" s="97"/>
      <c r="I15" s="97"/>
      <c r="J15" s="148">
        <v>3</v>
      </c>
      <c r="K15" s="148">
        <v>3</v>
      </c>
      <c r="L15" s="148">
        <v>3</v>
      </c>
    </row>
    <row r="16" spans="1:12" ht="33.75">
      <c r="A16" s="95" t="s">
        <v>101</v>
      </c>
      <c r="B16" s="93">
        <v>903</v>
      </c>
      <c r="C16" s="97" t="s">
        <v>85</v>
      </c>
      <c r="D16" s="97" t="s">
        <v>18</v>
      </c>
      <c r="E16" s="97" t="s">
        <v>102</v>
      </c>
      <c r="F16" s="97" t="s">
        <v>88</v>
      </c>
      <c r="G16" s="97"/>
      <c r="H16" s="97" t="s">
        <v>0</v>
      </c>
      <c r="I16" s="97" t="s">
        <v>0</v>
      </c>
      <c r="J16" s="148">
        <v>3</v>
      </c>
      <c r="K16" s="148">
        <v>3</v>
      </c>
      <c r="L16" s="148">
        <v>3</v>
      </c>
    </row>
    <row r="17" spans="1:12" ht="45">
      <c r="A17" s="95" t="s">
        <v>103</v>
      </c>
      <c r="B17" s="93">
        <v>903</v>
      </c>
      <c r="C17" s="97" t="s">
        <v>85</v>
      </c>
      <c r="D17" s="97" t="s">
        <v>18</v>
      </c>
      <c r="E17" s="97" t="s">
        <v>102</v>
      </c>
      <c r="F17" s="97" t="s">
        <v>8</v>
      </c>
      <c r="G17" s="97"/>
      <c r="H17" s="97" t="s">
        <v>0</v>
      </c>
      <c r="I17" s="97" t="s">
        <v>0</v>
      </c>
      <c r="J17" s="148">
        <v>3</v>
      </c>
      <c r="K17" s="148">
        <v>3</v>
      </c>
      <c r="L17" s="148">
        <v>3</v>
      </c>
    </row>
    <row r="18" spans="1:12" ht="45">
      <c r="A18" s="95" t="s">
        <v>259</v>
      </c>
      <c r="B18" s="93">
        <v>903</v>
      </c>
      <c r="C18" s="97" t="s">
        <v>85</v>
      </c>
      <c r="D18" s="97" t="s">
        <v>18</v>
      </c>
      <c r="E18" s="97" t="s">
        <v>102</v>
      </c>
      <c r="F18" s="97" t="s">
        <v>8</v>
      </c>
      <c r="G18" s="97" t="s">
        <v>104</v>
      </c>
      <c r="H18" s="97" t="s">
        <v>106</v>
      </c>
      <c r="I18" s="97" t="s">
        <v>0</v>
      </c>
      <c r="J18" s="148">
        <v>3</v>
      </c>
      <c r="K18" s="148">
        <v>3</v>
      </c>
      <c r="L18" s="148">
        <v>3</v>
      </c>
    </row>
    <row r="19" spans="1:12">
      <c r="A19" s="101" t="s">
        <v>107</v>
      </c>
      <c r="B19" s="93">
        <v>903</v>
      </c>
      <c r="C19" s="97" t="s">
        <v>85</v>
      </c>
      <c r="D19" s="97" t="s">
        <v>18</v>
      </c>
      <c r="E19" s="97" t="s">
        <v>102</v>
      </c>
      <c r="F19" s="97" t="s">
        <v>8</v>
      </c>
      <c r="G19" s="97" t="s">
        <v>104</v>
      </c>
      <c r="H19" s="97" t="s">
        <v>106</v>
      </c>
      <c r="I19" s="97" t="s">
        <v>108</v>
      </c>
      <c r="J19" s="148">
        <v>3</v>
      </c>
      <c r="K19" s="148">
        <v>3</v>
      </c>
      <c r="L19" s="148">
        <v>3</v>
      </c>
    </row>
    <row r="20" spans="1:12" ht="79.5" customHeight="1">
      <c r="A20" s="92" t="s">
        <v>110</v>
      </c>
      <c r="B20" s="93">
        <v>903</v>
      </c>
      <c r="C20" s="94" t="s">
        <v>111</v>
      </c>
      <c r="D20" s="94"/>
      <c r="E20" s="94"/>
      <c r="F20" s="94"/>
      <c r="G20" s="94"/>
      <c r="H20" s="94"/>
      <c r="I20" s="94"/>
      <c r="J20" s="147">
        <v>247.2</v>
      </c>
      <c r="K20" s="147">
        <v>255.4</v>
      </c>
      <c r="L20" s="147">
        <v>264.60000000000002</v>
      </c>
    </row>
    <row r="21" spans="1:12" ht="22.5">
      <c r="A21" s="95" t="s">
        <v>112</v>
      </c>
      <c r="B21" s="93">
        <v>903</v>
      </c>
      <c r="C21" s="97" t="s">
        <v>111</v>
      </c>
      <c r="D21" s="97" t="s">
        <v>113</v>
      </c>
      <c r="E21" s="97"/>
      <c r="F21" s="97"/>
      <c r="G21" s="97"/>
      <c r="H21" s="97"/>
      <c r="I21" s="97"/>
      <c r="J21" s="147">
        <v>247.2</v>
      </c>
      <c r="K21" s="147">
        <v>255.4</v>
      </c>
      <c r="L21" s="147">
        <v>264.60000000000002</v>
      </c>
    </row>
    <row r="22" spans="1:12" ht="33.75">
      <c r="A22" s="95" t="s">
        <v>101</v>
      </c>
      <c r="B22" s="93">
        <v>903</v>
      </c>
      <c r="C22" s="97" t="s">
        <v>111</v>
      </c>
      <c r="D22" s="97" t="s">
        <v>113</v>
      </c>
      <c r="E22" s="97" t="s">
        <v>102</v>
      </c>
      <c r="F22" s="97" t="s">
        <v>88</v>
      </c>
      <c r="G22" s="97"/>
      <c r="H22" s="97"/>
      <c r="I22" s="97"/>
      <c r="J22" s="147">
        <v>247.2</v>
      </c>
      <c r="K22" s="147">
        <v>255.4</v>
      </c>
      <c r="L22" s="147">
        <v>264.60000000000002</v>
      </c>
    </row>
    <row r="23" spans="1:12" ht="45">
      <c r="A23" s="95" t="s">
        <v>103</v>
      </c>
      <c r="B23" s="93">
        <v>903</v>
      </c>
      <c r="C23" s="97" t="s">
        <v>111</v>
      </c>
      <c r="D23" s="97" t="s">
        <v>113</v>
      </c>
      <c r="E23" s="97" t="s">
        <v>102</v>
      </c>
      <c r="F23" s="97" t="s">
        <v>8</v>
      </c>
      <c r="G23" s="97"/>
      <c r="H23" s="97"/>
      <c r="I23" s="97"/>
      <c r="J23" s="147">
        <v>247.2</v>
      </c>
      <c r="K23" s="147">
        <v>255.4</v>
      </c>
      <c r="L23" s="147">
        <v>264.60000000000002</v>
      </c>
    </row>
    <row r="24" spans="1:12" ht="56.25">
      <c r="A24" s="95" t="s">
        <v>149</v>
      </c>
      <c r="B24" s="93">
        <v>903</v>
      </c>
      <c r="C24" s="97" t="s">
        <v>111</v>
      </c>
      <c r="D24" s="97" t="s">
        <v>113</v>
      </c>
      <c r="E24" s="97" t="s">
        <v>102</v>
      </c>
      <c r="F24" s="97" t="s">
        <v>8</v>
      </c>
      <c r="G24" s="97" t="s">
        <v>104</v>
      </c>
      <c r="H24" s="97" t="s">
        <v>114</v>
      </c>
      <c r="I24" s="97"/>
      <c r="J24" s="147">
        <v>247.2</v>
      </c>
      <c r="K24" s="147">
        <v>255.4</v>
      </c>
      <c r="L24" s="147">
        <v>264.60000000000002</v>
      </c>
    </row>
    <row r="25" spans="1:12" ht="67.5">
      <c r="A25" s="95" t="s">
        <v>89</v>
      </c>
      <c r="B25" s="93">
        <v>903</v>
      </c>
      <c r="C25" s="97" t="s">
        <v>111</v>
      </c>
      <c r="D25" s="97" t="s">
        <v>113</v>
      </c>
      <c r="E25" s="97" t="s">
        <v>102</v>
      </c>
      <c r="F25" s="97" t="s">
        <v>8</v>
      </c>
      <c r="G25" s="97" t="s">
        <v>104</v>
      </c>
      <c r="H25" s="97" t="s">
        <v>114</v>
      </c>
      <c r="I25" s="97">
        <v>100</v>
      </c>
      <c r="J25" s="148">
        <v>189.8</v>
      </c>
      <c r="K25" s="148">
        <v>196.2</v>
      </c>
      <c r="L25" s="148">
        <v>203.2</v>
      </c>
    </row>
    <row r="26" spans="1:12" ht="33.75">
      <c r="A26" s="95" t="s">
        <v>90</v>
      </c>
      <c r="B26" s="93">
        <v>903</v>
      </c>
      <c r="C26" s="97" t="s">
        <v>111</v>
      </c>
      <c r="D26" s="97" t="s">
        <v>113</v>
      </c>
      <c r="E26" s="97" t="s">
        <v>102</v>
      </c>
      <c r="F26" s="97" t="s">
        <v>8</v>
      </c>
      <c r="G26" s="97" t="s">
        <v>104</v>
      </c>
      <c r="H26" s="97" t="s">
        <v>114</v>
      </c>
      <c r="I26" s="97">
        <v>120</v>
      </c>
      <c r="J26" s="148">
        <v>189.8</v>
      </c>
      <c r="K26" s="148">
        <v>196.2</v>
      </c>
      <c r="L26" s="148">
        <v>203.2</v>
      </c>
    </row>
    <row r="27" spans="1:12" ht="22.5">
      <c r="A27" s="104" t="s">
        <v>91</v>
      </c>
      <c r="B27" s="93">
        <v>903</v>
      </c>
      <c r="C27" s="106" t="s">
        <v>111</v>
      </c>
      <c r="D27" s="106" t="s">
        <v>113</v>
      </c>
      <c r="E27" s="106" t="s">
        <v>102</v>
      </c>
      <c r="F27" s="106" t="s">
        <v>8</v>
      </c>
      <c r="G27" s="106" t="s">
        <v>104</v>
      </c>
      <c r="H27" s="106" t="s">
        <v>114</v>
      </c>
      <c r="I27" s="106">
        <v>121</v>
      </c>
      <c r="J27" s="148">
        <v>189.8</v>
      </c>
      <c r="K27" s="148">
        <v>196.2</v>
      </c>
      <c r="L27" s="148">
        <v>203.2</v>
      </c>
    </row>
    <row r="28" spans="1:12" ht="56.25">
      <c r="A28" s="104" t="s">
        <v>92</v>
      </c>
      <c r="B28" s="93">
        <v>903</v>
      </c>
      <c r="C28" s="106" t="s">
        <v>111</v>
      </c>
      <c r="D28" s="106" t="s">
        <v>113</v>
      </c>
      <c r="E28" s="106" t="s">
        <v>102</v>
      </c>
      <c r="F28" s="106" t="s">
        <v>8</v>
      </c>
      <c r="G28" s="106" t="s">
        <v>104</v>
      </c>
      <c r="H28" s="106" t="s">
        <v>114</v>
      </c>
      <c r="I28" s="106">
        <v>129</v>
      </c>
      <c r="J28" s="149">
        <v>57.3</v>
      </c>
      <c r="K28" s="149">
        <v>59.2</v>
      </c>
      <c r="L28" s="149">
        <v>61.3</v>
      </c>
    </row>
    <row r="29" spans="1:12" ht="48" customHeight="1">
      <c r="A29" s="92" t="s">
        <v>115</v>
      </c>
      <c r="B29" s="93">
        <v>903</v>
      </c>
      <c r="C29" s="94" t="s">
        <v>87</v>
      </c>
      <c r="D29" s="94"/>
      <c r="E29" s="94" t="s">
        <v>0</v>
      </c>
      <c r="F29" s="94" t="s">
        <v>0</v>
      </c>
      <c r="G29" s="94"/>
      <c r="H29" s="94" t="s">
        <v>0</v>
      </c>
      <c r="I29" s="94" t="s">
        <v>0</v>
      </c>
      <c r="J29" s="147">
        <v>1440</v>
      </c>
      <c r="K29" s="147">
        <v>1461</v>
      </c>
      <c r="L29" s="147">
        <v>1549.5</v>
      </c>
    </row>
    <row r="30" spans="1:12">
      <c r="A30" s="95" t="s">
        <v>116</v>
      </c>
      <c r="B30" s="93">
        <v>903</v>
      </c>
      <c r="C30" s="97" t="s">
        <v>87</v>
      </c>
      <c r="D30" s="97" t="s">
        <v>117</v>
      </c>
      <c r="E30" s="97"/>
      <c r="F30" s="97"/>
      <c r="G30" s="97"/>
      <c r="H30" s="97"/>
      <c r="I30" s="97"/>
      <c r="J30" s="147">
        <v>1440</v>
      </c>
      <c r="K30" s="147">
        <v>1461</v>
      </c>
      <c r="L30" s="147">
        <v>1549.5</v>
      </c>
    </row>
    <row r="31" spans="1:12" ht="45">
      <c r="A31" s="95" t="s">
        <v>103</v>
      </c>
      <c r="B31" s="93">
        <v>903</v>
      </c>
      <c r="C31" s="97" t="s">
        <v>87</v>
      </c>
      <c r="D31" s="97" t="s">
        <v>117</v>
      </c>
      <c r="E31" s="97">
        <v>13</v>
      </c>
      <c r="F31" s="94"/>
      <c r="G31" s="94"/>
      <c r="H31" s="94" t="s">
        <v>0</v>
      </c>
      <c r="I31" s="94" t="s">
        <v>0</v>
      </c>
      <c r="J31" s="147">
        <v>1440</v>
      </c>
      <c r="K31" s="147">
        <v>1461</v>
      </c>
      <c r="L31" s="147">
        <v>1549.5</v>
      </c>
    </row>
    <row r="32" spans="1:12" ht="33.75">
      <c r="A32" s="95" t="s">
        <v>118</v>
      </c>
      <c r="B32" s="93">
        <v>903</v>
      </c>
      <c r="C32" s="97" t="s">
        <v>87</v>
      </c>
      <c r="D32" s="97" t="s">
        <v>117</v>
      </c>
      <c r="E32" s="97">
        <v>13</v>
      </c>
      <c r="F32" s="97">
        <v>0</v>
      </c>
      <c r="G32" s="96" t="s">
        <v>85</v>
      </c>
      <c r="H32" s="97"/>
      <c r="I32" s="97"/>
      <c r="J32" s="147">
        <v>1440</v>
      </c>
      <c r="K32" s="147">
        <v>1461</v>
      </c>
      <c r="L32" s="147">
        <v>1549.5</v>
      </c>
    </row>
    <row r="33" spans="1:12" ht="45">
      <c r="A33" s="98" t="s">
        <v>119</v>
      </c>
      <c r="B33" s="93">
        <v>903</v>
      </c>
      <c r="C33" s="97" t="s">
        <v>87</v>
      </c>
      <c r="D33" s="97" t="s">
        <v>117</v>
      </c>
      <c r="E33" s="97">
        <v>13</v>
      </c>
      <c r="F33" s="97">
        <v>0</v>
      </c>
      <c r="G33" s="96" t="s">
        <v>85</v>
      </c>
      <c r="H33" s="97">
        <v>44100</v>
      </c>
      <c r="I33" s="99"/>
      <c r="J33" s="147">
        <v>1440</v>
      </c>
      <c r="K33" s="147">
        <v>1461</v>
      </c>
      <c r="L33" s="147">
        <v>1549.5</v>
      </c>
    </row>
    <row r="34" spans="1:12" ht="191.25">
      <c r="A34" s="98" t="s">
        <v>120</v>
      </c>
      <c r="B34" s="93">
        <v>903</v>
      </c>
      <c r="C34" s="97" t="s">
        <v>87</v>
      </c>
      <c r="D34" s="97" t="s">
        <v>117</v>
      </c>
      <c r="E34" s="97">
        <v>13</v>
      </c>
      <c r="F34" s="97">
        <v>0</v>
      </c>
      <c r="G34" s="96" t="s">
        <v>85</v>
      </c>
      <c r="H34" s="97" t="s">
        <v>121</v>
      </c>
      <c r="I34" s="99"/>
      <c r="J34" s="147">
        <v>1440</v>
      </c>
      <c r="K34" s="147">
        <v>1461</v>
      </c>
      <c r="L34" s="147">
        <v>1549.5</v>
      </c>
    </row>
    <row r="35" spans="1:12">
      <c r="A35" s="107" t="s">
        <v>96</v>
      </c>
      <c r="B35" s="93">
        <v>903</v>
      </c>
      <c r="C35" s="106" t="s">
        <v>87</v>
      </c>
      <c r="D35" s="106" t="s">
        <v>117</v>
      </c>
      <c r="E35" s="106">
        <v>13</v>
      </c>
      <c r="F35" s="106">
        <v>0</v>
      </c>
      <c r="G35" s="105" t="s">
        <v>85</v>
      </c>
      <c r="H35" s="106" t="s">
        <v>121</v>
      </c>
      <c r="I35" s="106">
        <v>244</v>
      </c>
      <c r="J35" s="147">
        <v>1440</v>
      </c>
      <c r="K35" s="147">
        <v>1461</v>
      </c>
      <c r="L35" s="147">
        <v>1549.5</v>
      </c>
    </row>
    <row r="36" spans="1:12">
      <c r="A36" s="92" t="s">
        <v>122</v>
      </c>
      <c r="B36" s="93">
        <v>903</v>
      </c>
      <c r="C36" s="94" t="s">
        <v>123</v>
      </c>
      <c r="D36" s="94"/>
      <c r="E36" s="94"/>
      <c r="F36" s="94"/>
      <c r="G36" s="94"/>
      <c r="H36" s="94"/>
      <c r="I36" s="100"/>
      <c r="J36" s="147">
        <v>5801.2</v>
      </c>
      <c r="K36" s="147">
        <v>3698.2</v>
      </c>
      <c r="L36" s="147">
        <v>3328.2</v>
      </c>
    </row>
    <row r="37" spans="1:12">
      <c r="A37" s="95" t="s">
        <v>124</v>
      </c>
      <c r="B37" s="93">
        <v>903</v>
      </c>
      <c r="C37" s="96" t="s">
        <v>123</v>
      </c>
      <c r="D37" s="96" t="s">
        <v>113</v>
      </c>
      <c r="E37" s="96"/>
      <c r="F37" s="96"/>
      <c r="G37" s="96"/>
      <c r="H37" s="97"/>
      <c r="I37" s="97"/>
      <c r="J37" s="147">
        <v>800</v>
      </c>
      <c r="K37" s="147">
        <v>821.7</v>
      </c>
      <c r="L37" s="147">
        <v>823</v>
      </c>
    </row>
    <row r="38" spans="1:12" ht="45">
      <c r="A38" s="95" t="s">
        <v>103</v>
      </c>
      <c r="B38" s="93">
        <v>903</v>
      </c>
      <c r="C38" s="96" t="s">
        <v>123</v>
      </c>
      <c r="D38" s="96" t="s">
        <v>113</v>
      </c>
      <c r="E38" s="96" t="s">
        <v>125</v>
      </c>
      <c r="F38" s="96">
        <v>0</v>
      </c>
      <c r="G38" s="96"/>
      <c r="H38" s="97"/>
      <c r="I38" s="97"/>
      <c r="J38" s="147">
        <v>800</v>
      </c>
      <c r="K38" s="147">
        <v>821.7</v>
      </c>
      <c r="L38" s="147">
        <v>823</v>
      </c>
    </row>
    <row r="39" spans="1:12" ht="45">
      <c r="A39" s="95" t="s">
        <v>126</v>
      </c>
      <c r="B39" s="93">
        <v>903</v>
      </c>
      <c r="C39" s="96" t="s">
        <v>123</v>
      </c>
      <c r="D39" s="96" t="s">
        <v>113</v>
      </c>
      <c r="E39" s="96" t="s">
        <v>125</v>
      </c>
      <c r="F39" s="96">
        <v>0</v>
      </c>
      <c r="G39" s="96" t="s">
        <v>85</v>
      </c>
      <c r="H39" s="97"/>
      <c r="I39" s="97"/>
      <c r="J39" s="147">
        <v>800</v>
      </c>
      <c r="K39" s="147">
        <v>821.7</v>
      </c>
      <c r="L39" s="147">
        <v>823</v>
      </c>
    </row>
    <row r="40" spans="1:12" ht="33.75">
      <c r="A40" s="95" t="s">
        <v>127</v>
      </c>
      <c r="B40" s="93">
        <v>903</v>
      </c>
      <c r="C40" s="96" t="s">
        <v>123</v>
      </c>
      <c r="D40" s="96" t="s">
        <v>113</v>
      </c>
      <c r="E40" s="96" t="s">
        <v>125</v>
      </c>
      <c r="F40" s="96">
        <v>0</v>
      </c>
      <c r="G40" s="96" t="s">
        <v>85</v>
      </c>
      <c r="H40" s="97">
        <v>43010</v>
      </c>
      <c r="I40" s="97">
        <v>247</v>
      </c>
      <c r="J40" s="147">
        <v>800</v>
      </c>
      <c r="K40" s="147">
        <v>821.7</v>
      </c>
      <c r="L40" s="147">
        <v>823</v>
      </c>
    </row>
    <row r="41" spans="1:12">
      <c r="A41" s="95" t="s">
        <v>128</v>
      </c>
      <c r="B41" s="93">
        <v>903</v>
      </c>
      <c r="C41" s="96" t="s">
        <v>123</v>
      </c>
      <c r="D41" s="96" t="s">
        <v>113</v>
      </c>
      <c r="E41" s="96" t="s">
        <v>125</v>
      </c>
      <c r="F41" s="96">
        <v>0</v>
      </c>
      <c r="G41" s="96" t="s">
        <v>85</v>
      </c>
      <c r="H41" s="97" t="s">
        <v>129</v>
      </c>
      <c r="I41" s="97"/>
      <c r="J41" s="148">
        <v>361.6</v>
      </c>
      <c r="K41" s="148">
        <v>419</v>
      </c>
      <c r="L41" s="148">
        <v>360.7</v>
      </c>
    </row>
    <row r="42" spans="1:12" ht="33.75">
      <c r="A42" s="95" t="s">
        <v>94</v>
      </c>
      <c r="B42" s="93">
        <v>903</v>
      </c>
      <c r="C42" s="96" t="s">
        <v>123</v>
      </c>
      <c r="D42" s="96" t="s">
        <v>113</v>
      </c>
      <c r="E42" s="96" t="s">
        <v>125</v>
      </c>
      <c r="F42" s="96">
        <v>0</v>
      </c>
      <c r="G42" s="96" t="s">
        <v>85</v>
      </c>
      <c r="H42" s="97" t="s">
        <v>129</v>
      </c>
      <c r="I42" s="97"/>
      <c r="J42" s="148">
        <v>361.6</v>
      </c>
      <c r="K42" s="148">
        <v>419</v>
      </c>
      <c r="L42" s="148">
        <v>360.7</v>
      </c>
    </row>
    <row r="43" spans="1:12" ht="33.75">
      <c r="A43" s="95" t="s">
        <v>95</v>
      </c>
      <c r="B43" s="93">
        <v>903</v>
      </c>
      <c r="C43" s="96" t="s">
        <v>123</v>
      </c>
      <c r="D43" s="96" t="s">
        <v>113</v>
      </c>
      <c r="E43" s="96" t="s">
        <v>125</v>
      </c>
      <c r="F43" s="96">
        <v>0</v>
      </c>
      <c r="G43" s="96" t="s">
        <v>85</v>
      </c>
      <c r="H43" s="97" t="s">
        <v>129</v>
      </c>
      <c r="I43" s="97"/>
      <c r="J43" s="148">
        <v>361.6</v>
      </c>
      <c r="K43" s="148">
        <v>419</v>
      </c>
      <c r="L43" s="148">
        <v>360.7</v>
      </c>
    </row>
    <row r="44" spans="1:12" ht="23.25" customHeight="1">
      <c r="A44" s="104" t="s">
        <v>96</v>
      </c>
      <c r="B44" s="93">
        <v>903</v>
      </c>
      <c r="C44" s="105" t="s">
        <v>123</v>
      </c>
      <c r="D44" s="105" t="s">
        <v>113</v>
      </c>
      <c r="E44" s="105" t="s">
        <v>125</v>
      </c>
      <c r="F44" s="105">
        <v>0</v>
      </c>
      <c r="G44" s="105" t="s">
        <v>85</v>
      </c>
      <c r="H44" s="106" t="s">
        <v>129</v>
      </c>
      <c r="I44" s="106">
        <v>244</v>
      </c>
      <c r="J44" s="148">
        <v>361.6</v>
      </c>
      <c r="K44" s="148">
        <v>419</v>
      </c>
      <c r="L44" s="148">
        <v>360.7</v>
      </c>
    </row>
    <row r="45" spans="1:12">
      <c r="A45" s="107" t="s">
        <v>98</v>
      </c>
      <c r="B45" s="93">
        <v>903</v>
      </c>
      <c r="C45" s="105" t="s">
        <v>123</v>
      </c>
      <c r="D45" s="105" t="s">
        <v>113</v>
      </c>
      <c r="E45" s="105" t="s">
        <v>125</v>
      </c>
      <c r="F45" s="105">
        <v>0</v>
      </c>
      <c r="G45" s="105" t="s">
        <v>85</v>
      </c>
      <c r="H45" s="106" t="s">
        <v>129</v>
      </c>
      <c r="I45" s="106">
        <v>244</v>
      </c>
      <c r="J45" s="149">
        <v>361.6</v>
      </c>
      <c r="K45" s="149">
        <v>419</v>
      </c>
      <c r="L45" s="149">
        <v>360.7</v>
      </c>
    </row>
    <row r="46" spans="1:12" ht="33.75">
      <c r="A46" s="95" t="s">
        <v>130</v>
      </c>
      <c r="B46" s="93">
        <v>903</v>
      </c>
      <c r="C46" s="96" t="s">
        <v>123</v>
      </c>
      <c r="D46" s="96" t="s">
        <v>113</v>
      </c>
      <c r="E46" s="96" t="s">
        <v>125</v>
      </c>
      <c r="F46" s="96">
        <v>0</v>
      </c>
      <c r="G46" s="96" t="s">
        <v>87</v>
      </c>
      <c r="H46" s="97"/>
      <c r="I46" s="97"/>
      <c r="J46" s="148">
        <v>218.5</v>
      </c>
      <c r="K46" s="148">
        <v>222</v>
      </c>
      <c r="L46" s="148">
        <v>200</v>
      </c>
    </row>
    <row r="47" spans="1:12" ht="33.75">
      <c r="A47" s="95" t="s">
        <v>127</v>
      </c>
      <c r="B47" s="93">
        <v>903</v>
      </c>
      <c r="C47" s="96" t="s">
        <v>123</v>
      </c>
      <c r="D47" s="96" t="s">
        <v>113</v>
      </c>
      <c r="E47" s="96" t="s">
        <v>125</v>
      </c>
      <c r="F47" s="96">
        <v>0</v>
      </c>
      <c r="G47" s="96" t="s">
        <v>87</v>
      </c>
      <c r="H47" s="97">
        <v>43040</v>
      </c>
      <c r="I47" s="97"/>
      <c r="J47" s="148">
        <v>218.5</v>
      </c>
      <c r="K47" s="148">
        <v>222</v>
      </c>
      <c r="L47" s="148">
        <v>200</v>
      </c>
    </row>
    <row r="48" spans="1:12">
      <c r="A48" s="95" t="s">
        <v>131</v>
      </c>
      <c r="B48" s="93">
        <v>903</v>
      </c>
      <c r="C48" s="96" t="s">
        <v>123</v>
      </c>
      <c r="D48" s="96" t="s">
        <v>113</v>
      </c>
      <c r="E48" s="96" t="s">
        <v>125</v>
      </c>
      <c r="F48" s="96">
        <v>0</v>
      </c>
      <c r="G48" s="96" t="s">
        <v>87</v>
      </c>
      <c r="H48" s="97">
        <v>43040</v>
      </c>
      <c r="I48" s="97"/>
      <c r="J48" s="148">
        <v>218.5</v>
      </c>
      <c r="K48" s="148">
        <v>222</v>
      </c>
      <c r="L48" s="148">
        <v>200</v>
      </c>
    </row>
    <row r="49" spans="1:12" ht="33.75">
      <c r="A49" s="95" t="s">
        <v>94</v>
      </c>
      <c r="B49" s="93">
        <v>903</v>
      </c>
      <c r="C49" s="96" t="s">
        <v>123</v>
      </c>
      <c r="D49" s="96" t="s">
        <v>113</v>
      </c>
      <c r="E49" s="96" t="s">
        <v>125</v>
      </c>
      <c r="F49" s="96">
        <v>0</v>
      </c>
      <c r="G49" s="96" t="s">
        <v>87</v>
      </c>
      <c r="H49" s="97">
        <v>43040</v>
      </c>
      <c r="I49" s="97">
        <v>244</v>
      </c>
      <c r="J49" s="148">
        <v>218.5</v>
      </c>
      <c r="K49" s="148">
        <v>222</v>
      </c>
      <c r="L49" s="148">
        <v>200</v>
      </c>
    </row>
    <row r="50" spans="1:12" ht="26.25" customHeight="1">
      <c r="A50" s="95" t="s">
        <v>95</v>
      </c>
      <c r="B50" s="93">
        <v>903</v>
      </c>
      <c r="C50" s="96" t="s">
        <v>123</v>
      </c>
      <c r="D50" s="96" t="s">
        <v>113</v>
      </c>
      <c r="E50" s="96" t="s">
        <v>125</v>
      </c>
      <c r="F50" s="96">
        <v>0</v>
      </c>
      <c r="G50" s="96" t="s">
        <v>87</v>
      </c>
      <c r="H50" s="97">
        <v>43040</v>
      </c>
      <c r="I50" s="97">
        <v>244</v>
      </c>
      <c r="J50" s="148">
        <v>1260.3</v>
      </c>
      <c r="K50" s="148">
        <v>1651</v>
      </c>
      <c r="L50" s="148">
        <v>1355</v>
      </c>
    </row>
    <row r="51" spans="1:12" ht="24.75" customHeight="1">
      <c r="A51" s="104" t="s">
        <v>96</v>
      </c>
      <c r="B51" s="93">
        <v>903</v>
      </c>
      <c r="C51" s="105" t="s">
        <v>123</v>
      </c>
      <c r="D51" s="105" t="s">
        <v>113</v>
      </c>
      <c r="E51" s="105" t="s">
        <v>125</v>
      </c>
      <c r="F51" s="105">
        <v>0</v>
      </c>
      <c r="G51" s="105" t="s">
        <v>87</v>
      </c>
      <c r="H51" s="106">
        <v>43040</v>
      </c>
      <c r="I51" s="106">
        <v>244</v>
      </c>
      <c r="J51" s="149">
        <v>600</v>
      </c>
      <c r="K51" s="149">
        <v>426.4</v>
      </c>
      <c r="L51" s="149">
        <v>589.5</v>
      </c>
    </row>
    <row r="52" spans="1:12" ht="24.75" customHeight="1">
      <c r="A52" s="95" t="s">
        <v>95</v>
      </c>
      <c r="B52" s="93" t="s">
        <v>261</v>
      </c>
      <c r="C52" s="105" t="s">
        <v>123</v>
      </c>
      <c r="D52" s="105" t="s">
        <v>113</v>
      </c>
      <c r="E52" s="105" t="s">
        <v>125</v>
      </c>
      <c r="F52" s="105" t="s">
        <v>88</v>
      </c>
      <c r="G52" s="105" t="s">
        <v>87</v>
      </c>
      <c r="H52" s="106">
        <v>43040</v>
      </c>
      <c r="I52" s="106">
        <v>244</v>
      </c>
      <c r="J52" s="149">
        <v>0</v>
      </c>
      <c r="K52" s="149">
        <v>103.1</v>
      </c>
      <c r="L52" s="149">
        <v>0</v>
      </c>
    </row>
    <row r="53" spans="1:12" ht="24.75" customHeight="1" thickBot="1">
      <c r="A53" s="104" t="s">
        <v>96</v>
      </c>
      <c r="B53" s="93" t="s">
        <v>261</v>
      </c>
      <c r="C53" s="105" t="s">
        <v>123</v>
      </c>
      <c r="D53" s="105" t="s">
        <v>266</v>
      </c>
      <c r="E53" s="105" t="s">
        <v>125</v>
      </c>
      <c r="F53" s="105" t="s">
        <v>88</v>
      </c>
      <c r="G53" s="105" t="s">
        <v>87</v>
      </c>
      <c r="H53" s="106">
        <v>43040</v>
      </c>
      <c r="I53" s="106">
        <v>244</v>
      </c>
      <c r="J53" s="149">
        <v>120</v>
      </c>
      <c r="K53" s="149">
        <v>80</v>
      </c>
      <c r="L53" s="149">
        <v>0</v>
      </c>
    </row>
    <row r="54" spans="1:12" ht="24.75" customHeight="1" thickBot="1">
      <c r="A54" s="161" t="s">
        <v>271</v>
      </c>
      <c r="B54" s="169" t="s">
        <v>261</v>
      </c>
      <c r="C54" s="162" t="s">
        <v>123</v>
      </c>
      <c r="D54" s="162" t="s">
        <v>113</v>
      </c>
      <c r="E54" s="162" t="s">
        <v>125</v>
      </c>
      <c r="F54" s="162" t="s">
        <v>88</v>
      </c>
      <c r="G54" s="162"/>
      <c r="H54" s="163"/>
      <c r="I54" s="163"/>
      <c r="J54" s="164">
        <v>1963.2</v>
      </c>
      <c r="K54" s="164">
        <v>0</v>
      </c>
      <c r="L54" s="164">
        <v>0</v>
      </c>
    </row>
    <row r="55" spans="1:12" ht="24.75" customHeight="1" thickBot="1">
      <c r="A55" s="165" t="s">
        <v>272</v>
      </c>
      <c r="B55" s="169" t="s">
        <v>261</v>
      </c>
      <c r="C55" s="162" t="s">
        <v>123</v>
      </c>
      <c r="D55" s="162" t="s">
        <v>113</v>
      </c>
      <c r="E55" s="162" t="s">
        <v>125</v>
      </c>
      <c r="F55" s="162" t="s">
        <v>88</v>
      </c>
      <c r="G55" s="162" t="s">
        <v>85</v>
      </c>
      <c r="H55" s="166"/>
      <c r="I55" s="167"/>
      <c r="J55" s="164">
        <v>1963.2</v>
      </c>
      <c r="K55" s="164">
        <v>0</v>
      </c>
      <c r="L55" s="164">
        <v>0</v>
      </c>
    </row>
    <row r="56" spans="1:12" ht="24.75" customHeight="1" thickBot="1">
      <c r="A56" s="168" t="s">
        <v>95</v>
      </c>
      <c r="B56" s="169" t="s">
        <v>261</v>
      </c>
      <c r="C56" s="162" t="s">
        <v>123</v>
      </c>
      <c r="D56" s="162" t="s">
        <v>113</v>
      </c>
      <c r="E56" s="162" t="s">
        <v>125</v>
      </c>
      <c r="F56" s="162" t="s">
        <v>88</v>
      </c>
      <c r="G56" s="162" t="s">
        <v>85</v>
      </c>
      <c r="H56" s="163">
        <v>80190</v>
      </c>
      <c r="I56" s="163">
        <v>240</v>
      </c>
      <c r="J56" s="164">
        <v>1963.2</v>
      </c>
      <c r="K56" s="164">
        <v>0</v>
      </c>
      <c r="L56" s="164">
        <v>0</v>
      </c>
    </row>
    <row r="57" spans="1:12" ht="24.75" customHeight="1" thickBot="1">
      <c r="A57" s="168" t="s">
        <v>273</v>
      </c>
      <c r="B57" s="169" t="s">
        <v>261</v>
      </c>
      <c r="C57" s="162" t="s">
        <v>123</v>
      </c>
      <c r="D57" s="162" t="s">
        <v>113</v>
      </c>
      <c r="E57" s="162" t="s">
        <v>125</v>
      </c>
      <c r="F57" s="162" t="s">
        <v>88</v>
      </c>
      <c r="G57" s="162" t="s">
        <v>85</v>
      </c>
      <c r="H57" s="163">
        <v>80190</v>
      </c>
      <c r="I57" s="163">
        <v>244</v>
      </c>
      <c r="J57" s="164">
        <v>1963.2</v>
      </c>
      <c r="K57" s="164">
        <v>0</v>
      </c>
      <c r="L57" s="164">
        <v>0</v>
      </c>
    </row>
    <row r="58" spans="1:12">
      <c r="A58" s="92" t="s">
        <v>134</v>
      </c>
      <c r="B58" s="93">
        <v>903</v>
      </c>
      <c r="C58" s="94" t="s">
        <v>17</v>
      </c>
      <c r="D58" s="94"/>
      <c r="E58" s="94"/>
      <c r="F58" s="94"/>
      <c r="G58" s="94"/>
      <c r="H58" s="94"/>
      <c r="I58" s="94"/>
      <c r="J58" s="156">
        <v>278.2</v>
      </c>
      <c r="K58" s="156">
        <v>278.2</v>
      </c>
      <c r="L58" s="150">
        <v>278.2</v>
      </c>
    </row>
    <row r="59" spans="1:12">
      <c r="A59" s="95" t="s">
        <v>135</v>
      </c>
      <c r="B59" s="93">
        <v>903</v>
      </c>
      <c r="C59" s="97" t="s">
        <v>17</v>
      </c>
      <c r="D59" s="97" t="s">
        <v>85</v>
      </c>
      <c r="E59" s="97"/>
      <c r="F59" s="97"/>
      <c r="G59" s="97"/>
      <c r="H59" s="97"/>
      <c r="I59" s="97"/>
      <c r="J59" s="156">
        <v>278.2</v>
      </c>
      <c r="K59" s="156">
        <v>278.2</v>
      </c>
      <c r="L59" s="150">
        <v>278.2</v>
      </c>
    </row>
    <row r="60" spans="1:12" ht="45">
      <c r="A60" s="95" t="s">
        <v>103</v>
      </c>
      <c r="B60" s="93">
        <v>903</v>
      </c>
      <c r="C60" s="97" t="s">
        <v>17</v>
      </c>
      <c r="D60" s="97" t="s">
        <v>85</v>
      </c>
      <c r="E60" s="97" t="s">
        <v>85</v>
      </c>
      <c r="F60" s="97"/>
      <c r="G60" s="97"/>
      <c r="H60" s="97" t="s">
        <v>0</v>
      </c>
      <c r="I60" s="97" t="s">
        <v>0</v>
      </c>
      <c r="J60" s="156">
        <v>278.2</v>
      </c>
      <c r="K60" s="156">
        <v>278.2</v>
      </c>
      <c r="L60" s="150">
        <v>278.2</v>
      </c>
    </row>
    <row r="61" spans="1:12" ht="56.25">
      <c r="A61" s="95" t="s">
        <v>260</v>
      </c>
      <c r="B61" s="93">
        <v>903</v>
      </c>
      <c r="C61" s="97" t="s">
        <v>17</v>
      </c>
      <c r="D61" s="97" t="s">
        <v>85</v>
      </c>
      <c r="E61" s="97">
        <v>89</v>
      </c>
      <c r="F61" s="97">
        <v>100</v>
      </c>
      <c r="G61" s="97" t="s">
        <v>113</v>
      </c>
      <c r="H61" s="97"/>
      <c r="I61" s="99"/>
      <c r="J61" s="156">
        <v>278.2</v>
      </c>
      <c r="K61" s="156">
        <v>278.2</v>
      </c>
      <c r="L61" s="150">
        <v>278.2</v>
      </c>
    </row>
    <row r="62" spans="1:12" ht="33.75">
      <c r="A62" s="95" t="s">
        <v>136</v>
      </c>
      <c r="B62" s="93">
        <v>903</v>
      </c>
      <c r="C62" s="97" t="s">
        <v>17</v>
      </c>
      <c r="D62" s="97" t="s">
        <v>85</v>
      </c>
      <c r="E62" s="97">
        <v>89</v>
      </c>
      <c r="F62" s="97">
        <v>100</v>
      </c>
      <c r="G62" s="97" t="s">
        <v>113</v>
      </c>
      <c r="H62" s="97" t="s">
        <v>137</v>
      </c>
      <c r="I62" s="97" t="s">
        <v>0</v>
      </c>
      <c r="J62" s="156">
        <v>278.2</v>
      </c>
      <c r="K62" s="156">
        <v>278.2</v>
      </c>
      <c r="L62" s="150">
        <v>278.2</v>
      </c>
    </row>
    <row r="63" spans="1:12" ht="22.5">
      <c r="A63" s="95" t="s">
        <v>138</v>
      </c>
      <c r="B63" s="93">
        <v>903</v>
      </c>
      <c r="C63" s="97" t="s">
        <v>17</v>
      </c>
      <c r="D63" s="97" t="s">
        <v>85</v>
      </c>
      <c r="E63" s="97">
        <v>89</v>
      </c>
      <c r="F63" s="97">
        <v>100</v>
      </c>
      <c r="G63" s="97" t="s">
        <v>113</v>
      </c>
      <c r="H63" s="97" t="s">
        <v>139</v>
      </c>
      <c r="I63" s="97" t="s">
        <v>0</v>
      </c>
      <c r="J63" s="156">
        <v>278.2</v>
      </c>
      <c r="K63" s="156">
        <v>278.2</v>
      </c>
      <c r="L63" s="150">
        <v>278.2</v>
      </c>
    </row>
    <row r="64" spans="1:12" ht="22.5">
      <c r="A64" s="95" t="s">
        <v>140</v>
      </c>
      <c r="B64" s="93">
        <v>903</v>
      </c>
      <c r="C64" s="97" t="s">
        <v>17</v>
      </c>
      <c r="D64" s="97" t="s">
        <v>85</v>
      </c>
      <c r="E64" s="97">
        <v>89</v>
      </c>
      <c r="F64" s="97">
        <v>100</v>
      </c>
      <c r="G64" s="97" t="s">
        <v>113</v>
      </c>
      <c r="H64" s="97" t="s">
        <v>139</v>
      </c>
      <c r="I64" s="97">
        <v>300</v>
      </c>
      <c r="J64" s="156">
        <v>278.2</v>
      </c>
      <c r="K64" s="156">
        <v>278.2</v>
      </c>
      <c r="L64" s="150">
        <v>278.2</v>
      </c>
    </row>
    <row r="65" spans="1:12" ht="22.5">
      <c r="A65" s="95" t="s">
        <v>148</v>
      </c>
      <c r="B65" s="93">
        <v>903</v>
      </c>
      <c r="C65" s="97" t="s">
        <v>17</v>
      </c>
      <c r="D65" s="97" t="s">
        <v>85</v>
      </c>
      <c r="E65" s="97">
        <v>89</v>
      </c>
      <c r="F65" s="97">
        <v>100</v>
      </c>
      <c r="G65" s="97" t="s">
        <v>113</v>
      </c>
      <c r="H65" s="97" t="s">
        <v>139</v>
      </c>
      <c r="I65" s="97">
        <v>310</v>
      </c>
      <c r="J65" s="156">
        <v>278.2</v>
      </c>
      <c r="K65" s="156">
        <v>278.2</v>
      </c>
      <c r="L65" s="150">
        <v>278.2</v>
      </c>
    </row>
    <row r="66" spans="1:12" ht="24.75" customHeight="1">
      <c r="A66" s="104" t="s">
        <v>141</v>
      </c>
      <c r="B66" s="93">
        <v>903</v>
      </c>
      <c r="C66" s="106" t="s">
        <v>17</v>
      </c>
      <c r="D66" s="106" t="s">
        <v>85</v>
      </c>
      <c r="E66" s="106" t="s">
        <v>85</v>
      </c>
      <c r="F66" s="106">
        <v>0</v>
      </c>
      <c r="G66" s="106" t="s">
        <v>113</v>
      </c>
      <c r="H66" s="106" t="s">
        <v>139</v>
      </c>
      <c r="I66" s="106">
        <v>312</v>
      </c>
      <c r="J66" s="156">
        <v>278.2</v>
      </c>
      <c r="K66" s="156">
        <v>278.2</v>
      </c>
      <c r="L66" s="150">
        <v>278.2</v>
      </c>
    </row>
    <row r="67" spans="1:12" ht="21">
      <c r="A67" s="92" t="s">
        <v>142</v>
      </c>
      <c r="B67" s="93">
        <v>903</v>
      </c>
      <c r="C67" s="94" t="s">
        <v>109</v>
      </c>
      <c r="D67" s="94"/>
      <c r="E67" s="94" t="s">
        <v>0</v>
      </c>
      <c r="F67" s="94" t="s">
        <v>0</v>
      </c>
      <c r="G67" s="94"/>
      <c r="H67" s="94" t="s">
        <v>0</v>
      </c>
      <c r="I67" s="94" t="s">
        <v>0</v>
      </c>
      <c r="J67" s="156">
        <v>41.9</v>
      </c>
      <c r="K67" s="156">
        <v>41.9</v>
      </c>
      <c r="L67" s="150">
        <v>41.9</v>
      </c>
    </row>
    <row r="68" spans="1:12" ht="22.5">
      <c r="A68" s="95" t="s">
        <v>143</v>
      </c>
      <c r="B68" s="93">
        <v>903</v>
      </c>
      <c r="C68" s="97" t="s">
        <v>109</v>
      </c>
      <c r="D68" s="97" t="s">
        <v>85</v>
      </c>
      <c r="E68" s="97" t="s">
        <v>0</v>
      </c>
      <c r="F68" s="97" t="s">
        <v>0</v>
      </c>
      <c r="G68" s="97"/>
      <c r="H68" s="97" t="s">
        <v>0</v>
      </c>
      <c r="I68" s="99" t="s">
        <v>0</v>
      </c>
      <c r="J68" s="156">
        <v>41.9</v>
      </c>
      <c r="K68" s="156">
        <v>41.9</v>
      </c>
      <c r="L68" s="150">
        <v>41.9</v>
      </c>
    </row>
    <row r="69" spans="1:12" ht="45">
      <c r="A69" s="95" t="s">
        <v>103</v>
      </c>
      <c r="B69" s="93">
        <v>903</v>
      </c>
      <c r="C69" s="97" t="s">
        <v>109</v>
      </c>
      <c r="D69" s="97" t="s">
        <v>85</v>
      </c>
      <c r="E69" s="97">
        <v>17</v>
      </c>
      <c r="F69" s="97"/>
      <c r="G69" s="97"/>
      <c r="H69" s="97" t="s">
        <v>0</v>
      </c>
      <c r="I69" s="99" t="s">
        <v>0</v>
      </c>
      <c r="J69" s="156">
        <v>41.9</v>
      </c>
      <c r="K69" s="156">
        <v>41.9</v>
      </c>
      <c r="L69" s="150">
        <v>41.9</v>
      </c>
    </row>
    <row r="70" spans="1:12" ht="45">
      <c r="A70" s="95" t="s">
        <v>103</v>
      </c>
      <c r="B70" s="93">
        <v>903</v>
      </c>
      <c r="C70" s="97" t="s">
        <v>109</v>
      </c>
      <c r="D70" s="97" t="s">
        <v>85</v>
      </c>
      <c r="E70" s="97">
        <v>17</v>
      </c>
      <c r="F70" s="97">
        <v>2</v>
      </c>
      <c r="G70" s="97"/>
      <c r="H70" s="97" t="s">
        <v>0</v>
      </c>
      <c r="I70" s="97" t="s">
        <v>0</v>
      </c>
      <c r="J70" s="147">
        <v>41.9</v>
      </c>
      <c r="K70" s="147">
        <v>41.9</v>
      </c>
      <c r="L70" s="149">
        <v>41.9</v>
      </c>
    </row>
    <row r="71" spans="1:12" ht="45">
      <c r="A71" s="95" t="s">
        <v>103</v>
      </c>
      <c r="B71" s="93">
        <v>903</v>
      </c>
      <c r="C71" s="97" t="s">
        <v>109</v>
      </c>
      <c r="D71" s="97" t="s">
        <v>85</v>
      </c>
      <c r="E71" s="97">
        <v>17</v>
      </c>
      <c r="F71" s="97">
        <v>2</v>
      </c>
      <c r="G71" s="96" t="s">
        <v>111</v>
      </c>
      <c r="H71" s="97"/>
      <c r="I71" s="97"/>
      <c r="J71" s="147">
        <v>41.9</v>
      </c>
      <c r="K71" s="147">
        <v>41.9</v>
      </c>
      <c r="L71" s="149">
        <v>41.9</v>
      </c>
    </row>
    <row r="72" spans="1:12" ht="22.5">
      <c r="A72" s="95" t="s">
        <v>144</v>
      </c>
      <c r="B72" s="93">
        <v>903</v>
      </c>
      <c r="C72" s="97" t="s">
        <v>109</v>
      </c>
      <c r="D72" s="97" t="s">
        <v>85</v>
      </c>
      <c r="E72" s="97">
        <v>17</v>
      </c>
      <c r="F72" s="97">
        <v>2</v>
      </c>
      <c r="G72" s="96" t="s">
        <v>111</v>
      </c>
      <c r="H72" s="97" t="s">
        <v>145</v>
      </c>
      <c r="I72" s="97" t="s">
        <v>0</v>
      </c>
      <c r="J72" s="148">
        <v>0</v>
      </c>
      <c r="K72" s="148">
        <v>0</v>
      </c>
      <c r="L72" s="148">
        <v>0</v>
      </c>
    </row>
    <row r="73" spans="1:12" ht="22.5">
      <c r="A73" s="95" t="s">
        <v>146</v>
      </c>
      <c r="B73" s="93">
        <v>903</v>
      </c>
      <c r="C73" s="97" t="s">
        <v>109</v>
      </c>
      <c r="D73" s="97" t="s">
        <v>85</v>
      </c>
      <c r="E73" s="97">
        <v>17</v>
      </c>
      <c r="F73" s="97">
        <v>2</v>
      </c>
      <c r="G73" s="96" t="s">
        <v>111</v>
      </c>
      <c r="H73" s="97" t="s">
        <v>145</v>
      </c>
      <c r="I73" s="97">
        <v>700</v>
      </c>
      <c r="J73" s="147">
        <v>41.9</v>
      </c>
      <c r="K73" s="147">
        <v>41.9</v>
      </c>
      <c r="L73" s="149">
        <v>41.9</v>
      </c>
    </row>
    <row r="74" spans="1:12" ht="45" customHeight="1">
      <c r="A74" s="95" t="s">
        <v>147</v>
      </c>
      <c r="B74" s="93">
        <v>903</v>
      </c>
      <c r="C74" s="97" t="s">
        <v>109</v>
      </c>
      <c r="D74" s="97" t="s">
        <v>85</v>
      </c>
      <c r="E74" s="97">
        <v>17</v>
      </c>
      <c r="F74" s="97">
        <v>2</v>
      </c>
      <c r="G74" s="96" t="s">
        <v>111</v>
      </c>
      <c r="H74" s="97" t="s">
        <v>145</v>
      </c>
      <c r="I74" s="97">
        <v>730</v>
      </c>
      <c r="J74" s="147">
        <v>41.9</v>
      </c>
      <c r="K74" s="147">
        <v>41.9</v>
      </c>
      <c r="L74" s="149">
        <v>41.9</v>
      </c>
    </row>
  </sheetData>
  <mergeCells count="9">
    <mergeCell ref="I1:L1"/>
    <mergeCell ref="A2:L2"/>
    <mergeCell ref="I3:L3"/>
    <mergeCell ref="B4:B5"/>
    <mergeCell ref="C4:C5"/>
    <mergeCell ref="D4:D5"/>
    <mergeCell ref="E4:H5"/>
    <mergeCell ref="I4:I5"/>
    <mergeCell ref="J4:L4"/>
  </mergeCells>
  <pageMargins left="0.43307086614173229" right="0.23622047244094491" top="0.70866141732283472" bottom="1.2204724409448819" header="0.31496062992125984" footer="0.31496062992125984"/>
  <pageSetup paperSize="9" scale="91" fitToWidth="6" fitToHeight="6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L68"/>
  <sheetViews>
    <sheetView view="pageBreakPreview" topLeftCell="A62" zoomScale="130" zoomScaleNormal="110" zoomScaleSheetLayoutView="130" workbookViewId="0">
      <selection activeCell="A69" sqref="A69:K74"/>
    </sheetView>
  </sheetViews>
  <sheetFormatPr defaultRowHeight="12.75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05" customHeight="1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83" t="s">
        <v>245</v>
      </c>
      <c r="I1" s="189"/>
      <c r="J1" s="189"/>
      <c r="K1" s="189"/>
    </row>
    <row r="2" spans="1:11" ht="121.5" customHeight="1">
      <c r="A2" s="172" t="s">
        <v>244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</row>
    <row r="3" spans="1:11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90" t="s">
        <v>1</v>
      </c>
      <c r="I3" s="190"/>
      <c r="J3" s="190"/>
      <c r="K3" s="190"/>
    </row>
    <row r="4" spans="1:11" ht="20.45" customHeight="1">
      <c r="A4" s="171" t="s">
        <v>2</v>
      </c>
      <c r="B4" s="171" t="s">
        <v>3</v>
      </c>
      <c r="C4" s="171" t="s">
        <v>4</v>
      </c>
      <c r="D4" s="171" t="s">
        <v>5</v>
      </c>
      <c r="E4" s="171"/>
      <c r="F4" s="171"/>
      <c r="G4" s="171"/>
      <c r="H4" s="171" t="s">
        <v>6</v>
      </c>
      <c r="I4" s="171" t="s">
        <v>7</v>
      </c>
      <c r="J4" s="171"/>
      <c r="K4" s="171"/>
    </row>
    <row r="5" spans="1:11" ht="16.7" customHeight="1">
      <c r="A5" s="171" t="s">
        <v>0</v>
      </c>
      <c r="B5" s="171" t="s">
        <v>0</v>
      </c>
      <c r="C5" s="171" t="s">
        <v>0</v>
      </c>
      <c r="D5" s="171" t="s">
        <v>0</v>
      </c>
      <c r="E5" s="171"/>
      <c r="F5" s="171"/>
      <c r="G5" s="171"/>
      <c r="H5" s="171" t="s">
        <v>0</v>
      </c>
      <c r="I5" s="86" t="s">
        <v>42</v>
      </c>
      <c r="J5" s="86" t="s">
        <v>43</v>
      </c>
      <c r="K5" s="86" t="s">
        <v>44</v>
      </c>
    </row>
    <row r="6" spans="1:11" ht="13.7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261">
        <v>7739.8</v>
      </c>
      <c r="J7" s="7">
        <v>6048.3</v>
      </c>
      <c r="K7" s="7">
        <v>5590.3</v>
      </c>
    </row>
    <row r="8" spans="1:11">
      <c r="A8" s="92" t="s">
        <v>84</v>
      </c>
      <c r="B8" s="94" t="s">
        <v>85</v>
      </c>
      <c r="C8" s="94"/>
      <c r="D8" s="94" t="s">
        <v>0</v>
      </c>
      <c r="E8" s="94" t="s">
        <v>0</v>
      </c>
      <c r="F8" s="94"/>
      <c r="G8" s="94" t="s">
        <v>0</v>
      </c>
      <c r="H8" s="94" t="s">
        <v>0</v>
      </c>
      <c r="I8" s="147"/>
      <c r="J8" s="7">
        <f>'Приложение 3'!K9</f>
        <v>314</v>
      </c>
      <c r="K8" s="7">
        <f>'Приложение 3'!L9</f>
        <v>317</v>
      </c>
    </row>
    <row r="9" spans="1:11" ht="45">
      <c r="A9" s="95" t="s">
        <v>86</v>
      </c>
      <c r="B9" s="97" t="s">
        <v>85</v>
      </c>
      <c r="C9" s="97" t="s">
        <v>87</v>
      </c>
      <c r="D9" s="97" t="s">
        <v>0</v>
      </c>
      <c r="E9" s="97" t="s">
        <v>0</v>
      </c>
      <c r="F9" s="97"/>
      <c r="G9" s="97" t="s">
        <v>0</v>
      </c>
      <c r="H9" s="97" t="s">
        <v>0</v>
      </c>
      <c r="I9" s="147">
        <v>324</v>
      </c>
      <c r="J9" s="10">
        <f>'Приложение 3'!K10</f>
        <v>310</v>
      </c>
      <c r="K9" s="10">
        <f>'Приложение 3'!L10</f>
        <v>313</v>
      </c>
    </row>
    <row r="10" spans="1:11" ht="22.5">
      <c r="A10" s="95" t="s">
        <v>237</v>
      </c>
      <c r="B10" s="97" t="s">
        <v>85</v>
      </c>
      <c r="C10" s="97" t="s">
        <v>87</v>
      </c>
      <c r="D10" s="97" t="s">
        <v>85</v>
      </c>
      <c r="E10" s="97" t="s">
        <v>88</v>
      </c>
      <c r="F10" s="97"/>
      <c r="G10" s="97" t="s">
        <v>0</v>
      </c>
      <c r="H10" s="97" t="s">
        <v>0</v>
      </c>
      <c r="I10" s="148">
        <v>320</v>
      </c>
      <c r="J10" s="10">
        <f>'Приложение 3'!K11</f>
        <v>286</v>
      </c>
      <c r="K10" s="10">
        <f>'Приложение 3'!L11</f>
        <v>294</v>
      </c>
    </row>
    <row r="11" spans="1:11" ht="22.5">
      <c r="A11" s="95" t="s">
        <v>237</v>
      </c>
      <c r="B11" s="97" t="s">
        <v>85</v>
      </c>
      <c r="C11" s="97" t="s">
        <v>87</v>
      </c>
      <c r="D11" s="97" t="s">
        <v>85</v>
      </c>
      <c r="E11" s="97" t="s">
        <v>88</v>
      </c>
      <c r="F11" s="97" t="s">
        <v>85</v>
      </c>
      <c r="G11" s="97"/>
      <c r="H11" s="97"/>
      <c r="I11" s="149">
        <v>301</v>
      </c>
      <c r="J11" s="10">
        <f>'Приложение 3'!K12</f>
        <v>286</v>
      </c>
      <c r="K11" s="10">
        <f>'Приложение 3'!L12</f>
        <v>294</v>
      </c>
    </row>
    <row r="12" spans="1:11">
      <c r="A12" s="95" t="s">
        <v>105</v>
      </c>
      <c r="B12" s="97" t="s">
        <v>85</v>
      </c>
      <c r="C12" s="97">
        <v>11</v>
      </c>
      <c r="D12" s="97"/>
      <c r="E12" s="97"/>
      <c r="F12" s="97"/>
      <c r="G12" s="97"/>
      <c r="H12" s="97"/>
      <c r="I12" s="149">
        <v>301</v>
      </c>
      <c r="J12" s="10">
        <f>'Приложение 3'!K15</f>
        <v>3</v>
      </c>
      <c r="K12" s="10">
        <f>'Приложение 3'!L15</f>
        <v>3</v>
      </c>
    </row>
    <row r="13" spans="1:11" ht="22.5">
      <c r="A13" s="95" t="s">
        <v>101</v>
      </c>
      <c r="B13" s="97" t="s">
        <v>85</v>
      </c>
      <c r="C13" s="97" t="s">
        <v>18</v>
      </c>
      <c r="D13" s="97" t="s">
        <v>102</v>
      </c>
      <c r="E13" s="97" t="s">
        <v>88</v>
      </c>
      <c r="F13" s="97"/>
      <c r="G13" s="97" t="s">
        <v>0</v>
      </c>
      <c r="H13" s="97" t="s">
        <v>0</v>
      </c>
      <c r="I13" s="149">
        <v>300</v>
      </c>
      <c r="J13" s="10">
        <f>'Приложение 3'!K16</f>
        <v>3</v>
      </c>
      <c r="K13" s="10">
        <f>'Приложение 3'!L16</f>
        <v>3</v>
      </c>
    </row>
    <row r="14" spans="1:11" ht="33.75">
      <c r="A14" s="95" t="s">
        <v>103</v>
      </c>
      <c r="B14" s="97" t="s">
        <v>85</v>
      </c>
      <c r="C14" s="97" t="s">
        <v>18</v>
      </c>
      <c r="D14" s="97" t="s">
        <v>102</v>
      </c>
      <c r="E14" s="97" t="s">
        <v>8</v>
      </c>
      <c r="F14" s="97"/>
      <c r="G14" s="97" t="s">
        <v>0</v>
      </c>
      <c r="H14" s="97" t="s">
        <v>0</v>
      </c>
      <c r="I14" s="148">
        <v>20</v>
      </c>
      <c r="J14" s="10">
        <f>'Приложение 3'!K17</f>
        <v>3</v>
      </c>
      <c r="K14" s="10">
        <f>'Приложение 3'!L17</f>
        <v>3</v>
      </c>
    </row>
    <row r="15" spans="1:11" ht="33.75">
      <c r="A15" s="95" t="s">
        <v>234</v>
      </c>
      <c r="B15" s="97" t="s">
        <v>85</v>
      </c>
      <c r="C15" s="97" t="s">
        <v>18</v>
      </c>
      <c r="D15" s="97" t="s">
        <v>102</v>
      </c>
      <c r="E15" s="97" t="s">
        <v>8</v>
      </c>
      <c r="F15" s="97" t="s">
        <v>104</v>
      </c>
      <c r="G15" s="97" t="s">
        <v>106</v>
      </c>
      <c r="H15" s="97" t="s">
        <v>0</v>
      </c>
      <c r="I15" s="148">
        <v>3</v>
      </c>
      <c r="J15" s="10">
        <f>'Приложение 3'!K18</f>
        <v>3</v>
      </c>
      <c r="K15" s="10">
        <f>'Приложение 3'!L18</f>
        <v>3</v>
      </c>
    </row>
    <row r="16" spans="1:11">
      <c r="A16" s="92" t="s">
        <v>110</v>
      </c>
      <c r="B16" s="94" t="s">
        <v>111</v>
      </c>
      <c r="C16" s="94"/>
      <c r="D16" s="94"/>
      <c r="E16" s="94"/>
      <c r="F16" s="94"/>
      <c r="G16" s="94"/>
      <c r="H16" s="94"/>
      <c r="I16" s="148">
        <v>3</v>
      </c>
      <c r="J16" s="7">
        <f>'Приложение 3'!K20</f>
        <v>255.4</v>
      </c>
      <c r="K16" s="7">
        <f>'Приложение 3'!L20</f>
        <v>264.60000000000002</v>
      </c>
    </row>
    <row r="17" spans="1:11">
      <c r="A17" s="95" t="s">
        <v>112</v>
      </c>
      <c r="B17" s="97" t="s">
        <v>111</v>
      </c>
      <c r="C17" s="97" t="s">
        <v>113</v>
      </c>
      <c r="D17" s="97"/>
      <c r="E17" s="97"/>
      <c r="F17" s="97"/>
      <c r="G17" s="97"/>
      <c r="H17" s="97"/>
      <c r="I17" s="148">
        <v>3</v>
      </c>
      <c r="J17" s="10">
        <f>'Приложение 3'!K21</f>
        <v>255.4</v>
      </c>
      <c r="K17" s="10">
        <f>'Приложение 3'!L21</f>
        <v>264.60000000000002</v>
      </c>
    </row>
    <row r="18" spans="1:11" ht="22.5">
      <c r="A18" s="95" t="s">
        <v>101</v>
      </c>
      <c r="B18" s="97" t="s">
        <v>111</v>
      </c>
      <c r="C18" s="97" t="s">
        <v>113</v>
      </c>
      <c r="D18" s="97" t="s">
        <v>102</v>
      </c>
      <c r="E18" s="97" t="s">
        <v>88</v>
      </c>
      <c r="F18" s="97"/>
      <c r="G18" s="97"/>
      <c r="H18" s="97"/>
      <c r="I18" s="148">
        <v>3</v>
      </c>
      <c r="J18" s="10">
        <f>'Приложение 3'!K22</f>
        <v>255.4</v>
      </c>
      <c r="K18" s="10">
        <f>'Приложение 3'!L22</f>
        <v>264.60000000000002</v>
      </c>
    </row>
    <row r="19" spans="1:11" ht="33.75">
      <c r="A19" s="95" t="s">
        <v>103</v>
      </c>
      <c r="B19" s="97" t="s">
        <v>111</v>
      </c>
      <c r="C19" s="97" t="s">
        <v>113</v>
      </c>
      <c r="D19" s="97" t="s">
        <v>102</v>
      </c>
      <c r="E19" s="97" t="s">
        <v>8</v>
      </c>
      <c r="F19" s="97"/>
      <c r="G19" s="97"/>
      <c r="H19" s="97"/>
      <c r="I19" s="148">
        <v>3</v>
      </c>
      <c r="J19" s="10">
        <f>'Приложение 3'!K23</f>
        <v>255.4</v>
      </c>
      <c r="K19" s="10">
        <f>'Приложение 3'!L23</f>
        <v>264.60000000000002</v>
      </c>
    </row>
    <row r="20" spans="1:11" ht="45">
      <c r="A20" s="95" t="s">
        <v>149</v>
      </c>
      <c r="B20" s="97" t="s">
        <v>111</v>
      </c>
      <c r="C20" s="97" t="s">
        <v>113</v>
      </c>
      <c r="D20" s="97" t="s">
        <v>102</v>
      </c>
      <c r="E20" s="97" t="s">
        <v>8</v>
      </c>
      <c r="F20" s="97" t="s">
        <v>104</v>
      </c>
      <c r="G20" s="97" t="s">
        <v>114</v>
      </c>
      <c r="H20" s="97"/>
      <c r="I20" s="147">
        <v>247.2</v>
      </c>
      <c r="J20" s="10">
        <f>'Приложение 3'!K24</f>
        <v>255.4</v>
      </c>
      <c r="K20" s="10">
        <f>'Приложение 3'!L24</f>
        <v>264.60000000000002</v>
      </c>
    </row>
    <row r="21" spans="1:11" ht="56.25">
      <c r="A21" s="95" t="s">
        <v>89</v>
      </c>
      <c r="B21" s="97" t="s">
        <v>111</v>
      </c>
      <c r="C21" s="97" t="s">
        <v>113</v>
      </c>
      <c r="D21" s="97" t="s">
        <v>102</v>
      </c>
      <c r="E21" s="97" t="s">
        <v>8</v>
      </c>
      <c r="F21" s="97" t="s">
        <v>104</v>
      </c>
      <c r="G21" s="97" t="s">
        <v>114</v>
      </c>
      <c r="H21" s="97">
        <v>100</v>
      </c>
      <c r="I21" s="147">
        <v>247.2</v>
      </c>
      <c r="J21" s="10">
        <f>'Приложение 3'!K25</f>
        <v>196.2</v>
      </c>
      <c r="K21" s="10">
        <f>'Приложение 3'!L25</f>
        <v>203.2</v>
      </c>
    </row>
    <row r="22" spans="1:11" ht="22.5">
      <c r="A22" s="95" t="s">
        <v>90</v>
      </c>
      <c r="B22" s="97" t="s">
        <v>111</v>
      </c>
      <c r="C22" s="97" t="s">
        <v>113</v>
      </c>
      <c r="D22" s="97" t="s">
        <v>102</v>
      </c>
      <c r="E22" s="97" t="s">
        <v>8</v>
      </c>
      <c r="F22" s="97" t="s">
        <v>104</v>
      </c>
      <c r="G22" s="97" t="s">
        <v>114</v>
      </c>
      <c r="H22" s="97">
        <v>120</v>
      </c>
      <c r="I22" s="147">
        <v>247.2</v>
      </c>
      <c r="J22" s="10">
        <f>'Приложение 3'!K26</f>
        <v>196.2</v>
      </c>
      <c r="K22" s="10">
        <f>'Приложение 3'!L26</f>
        <v>203.2</v>
      </c>
    </row>
    <row r="23" spans="1:11" ht="22.5">
      <c r="A23" s="104" t="s">
        <v>91</v>
      </c>
      <c r="B23" s="106" t="s">
        <v>111</v>
      </c>
      <c r="C23" s="106" t="s">
        <v>113</v>
      </c>
      <c r="D23" s="106" t="s">
        <v>102</v>
      </c>
      <c r="E23" s="106" t="s">
        <v>8</v>
      </c>
      <c r="F23" s="106" t="s">
        <v>104</v>
      </c>
      <c r="G23" s="106" t="s">
        <v>114</v>
      </c>
      <c r="H23" s="106">
        <v>121</v>
      </c>
      <c r="I23" s="147">
        <v>247.2</v>
      </c>
      <c r="J23" s="10">
        <f>'Приложение 3'!K27</f>
        <v>196.2</v>
      </c>
      <c r="K23" s="10">
        <f>'Приложение 3'!L27</f>
        <v>203.2</v>
      </c>
    </row>
    <row r="24" spans="1:11" ht="45">
      <c r="A24" s="104" t="s">
        <v>92</v>
      </c>
      <c r="B24" s="106" t="s">
        <v>111</v>
      </c>
      <c r="C24" s="106" t="s">
        <v>113</v>
      </c>
      <c r="D24" s="106" t="s">
        <v>102</v>
      </c>
      <c r="E24" s="106" t="s">
        <v>8</v>
      </c>
      <c r="F24" s="106" t="s">
        <v>104</v>
      </c>
      <c r="G24" s="106" t="s">
        <v>114</v>
      </c>
      <c r="H24" s="106">
        <v>129</v>
      </c>
      <c r="I24" s="147">
        <v>247.2</v>
      </c>
      <c r="J24" s="10">
        <f>'Приложение 3'!K28</f>
        <v>59.2</v>
      </c>
      <c r="K24" s="10">
        <f>'Приложение 3'!L28</f>
        <v>61.3</v>
      </c>
    </row>
    <row r="25" spans="1:11">
      <c r="A25" s="92" t="s">
        <v>115</v>
      </c>
      <c r="B25" s="94" t="s">
        <v>87</v>
      </c>
      <c r="C25" s="94"/>
      <c r="D25" s="94" t="s">
        <v>0</v>
      </c>
      <c r="E25" s="94" t="s">
        <v>0</v>
      </c>
      <c r="F25" s="94"/>
      <c r="G25" s="94" t="s">
        <v>0</v>
      </c>
      <c r="H25" s="94" t="s">
        <v>0</v>
      </c>
      <c r="I25" s="148">
        <v>189.8</v>
      </c>
      <c r="J25" s="7">
        <f>'Приложение 3'!K29</f>
        <v>1461</v>
      </c>
      <c r="K25" s="7">
        <f>'Приложение 3'!L29</f>
        <v>1549.5</v>
      </c>
    </row>
    <row r="26" spans="1:11">
      <c r="A26" s="95" t="s">
        <v>116</v>
      </c>
      <c r="B26" s="97" t="s">
        <v>87</v>
      </c>
      <c r="C26" s="97" t="s">
        <v>117</v>
      </c>
      <c r="D26" s="97"/>
      <c r="E26" s="97"/>
      <c r="F26" s="97"/>
      <c r="G26" s="97"/>
      <c r="H26" s="97"/>
      <c r="I26" s="148">
        <v>189.8</v>
      </c>
      <c r="J26" s="10">
        <f>'Приложение 3'!K30</f>
        <v>1461</v>
      </c>
      <c r="K26" s="10">
        <f>'Приложение 3'!L30</f>
        <v>1549.5</v>
      </c>
    </row>
    <row r="27" spans="1:11" ht="45">
      <c r="A27" s="95" t="s">
        <v>100</v>
      </c>
      <c r="B27" s="97" t="s">
        <v>87</v>
      </c>
      <c r="C27" s="97" t="s">
        <v>117</v>
      </c>
      <c r="D27" s="97">
        <v>13</v>
      </c>
      <c r="E27" s="94"/>
      <c r="F27" s="94"/>
      <c r="G27" s="94" t="s">
        <v>0</v>
      </c>
      <c r="H27" s="94" t="s">
        <v>0</v>
      </c>
      <c r="I27" s="148">
        <v>189.8</v>
      </c>
      <c r="J27" s="10">
        <f>'Приложение 3'!K31</f>
        <v>1461</v>
      </c>
      <c r="K27" s="10">
        <f>'Приложение 3'!L31</f>
        <v>1549.5</v>
      </c>
    </row>
    <row r="28" spans="1:11" ht="33.75">
      <c r="A28" s="95" t="s">
        <v>118</v>
      </c>
      <c r="B28" s="97" t="s">
        <v>87</v>
      </c>
      <c r="C28" s="97" t="s">
        <v>117</v>
      </c>
      <c r="D28" s="97">
        <v>13</v>
      </c>
      <c r="E28" s="97">
        <v>0</v>
      </c>
      <c r="F28" s="96" t="s">
        <v>85</v>
      </c>
      <c r="G28" s="97"/>
      <c r="H28" s="97"/>
      <c r="I28" s="149">
        <v>57.3</v>
      </c>
      <c r="J28" s="10">
        <f>'Приложение 3'!K32</f>
        <v>1461</v>
      </c>
      <c r="K28" s="10">
        <f>'Приложение 3'!L32</f>
        <v>1549.5</v>
      </c>
    </row>
    <row r="29" spans="1:11" ht="33.75">
      <c r="A29" s="98" t="s">
        <v>119</v>
      </c>
      <c r="B29" s="97" t="s">
        <v>87</v>
      </c>
      <c r="C29" s="97" t="s">
        <v>117</v>
      </c>
      <c r="D29" s="97">
        <v>13</v>
      </c>
      <c r="E29" s="97">
        <v>0</v>
      </c>
      <c r="F29" s="96" t="s">
        <v>85</v>
      </c>
      <c r="G29" s="97">
        <v>44100</v>
      </c>
      <c r="H29" s="99"/>
      <c r="I29" s="147">
        <v>1440</v>
      </c>
      <c r="J29" s="10">
        <f>'Приложение 3'!K33</f>
        <v>1461</v>
      </c>
      <c r="K29" s="10">
        <f>'Приложение 3'!L33</f>
        <v>1549.5</v>
      </c>
    </row>
    <row r="30" spans="1:11" ht="180">
      <c r="A30" s="98" t="s">
        <v>120</v>
      </c>
      <c r="B30" s="97" t="s">
        <v>87</v>
      </c>
      <c r="C30" s="97" t="s">
        <v>117</v>
      </c>
      <c r="D30" s="97">
        <v>13</v>
      </c>
      <c r="E30" s="97">
        <v>0</v>
      </c>
      <c r="F30" s="96" t="s">
        <v>85</v>
      </c>
      <c r="G30" s="97" t="s">
        <v>121</v>
      </c>
      <c r="H30" s="99"/>
      <c r="I30" s="147">
        <v>1440</v>
      </c>
      <c r="J30" s="10">
        <f>'Приложение 3'!K34</f>
        <v>1461</v>
      </c>
      <c r="K30" s="10">
        <f>'Приложение 3'!L34</f>
        <v>1549.5</v>
      </c>
    </row>
    <row r="31" spans="1:11">
      <c r="A31" s="107" t="s">
        <v>96</v>
      </c>
      <c r="B31" s="106" t="s">
        <v>87</v>
      </c>
      <c r="C31" s="106" t="s">
        <v>117</v>
      </c>
      <c r="D31" s="106">
        <v>13</v>
      </c>
      <c r="E31" s="106">
        <v>0</v>
      </c>
      <c r="F31" s="105" t="s">
        <v>85</v>
      </c>
      <c r="G31" s="106" t="s">
        <v>121</v>
      </c>
      <c r="H31" s="106">
        <v>244</v>
      </c>
      <c r="I31" s="147">
        <v>1440</v>
      </c>
      <c r="J31" s="10">
        <f>'Приложение 3'!K35</f>
        <v>1461</v>
      </c>
      <c r="K31" s="10">
        <f>'Приложение 3'!L35</f>
        <v>1549.5</v>
      </c>
    </row>
    <row r="32" spans="1:11">
      <c r="A32" s="92" t="s">
        <v>122</v>
      </c>
      <c r="B32" s="94" t="s">
        <v>123</v>
      </c>
      <c r="C32" s="94"/>
      <c r="D32" s="94"/>
      <c r="E32" s="94"/>
      <c r="F32" s="94"/>
      <c r="G32" s="94"/>
      <c r="H32" s="100"/>
      <c r="I32" s="147">
        <v>1440</v>
      </c>
      <c r="J32" s="7">
        <f>'Приложение 3'!K36</f>
        <v>3698.2</v>
      </c>
      <c r="K32" s="7">
        <f>'Приложение 3'!L36</f>
        <v>3328.2</v>
      </c>
    </row>
    <row r="33" spans="1:12">
      <c r="A33" s="95" t="s">
        <v>124</v>
      </c>
      <c r="B33" s="96" t="s">
        <v>123</v>
      </c>
      <c r="C33" s="96" t="s">
        <v>113</v>
      </c>
      <c r="D33" s="96"/>
      <c r="E33" s="96"/>
      <c r="F33" s="96"/>
      <c r="G33" s="97"/>
      <c r="H33" s="97"/>
      <c r="I33" s="147">
        <v>1440</v>
      </c>
      <c r="J33" s="10">
        <f>'Приложение 3'!K37</f>
        <v>821.7</v>
      </c>
      <c r="K33" s="10">
        <f>'Приложение 3'!L37</f>
        <v>823</v>
      </c>
    </row>
    <row r="34" spans="1:12" ht="22.5">
      <c r="A34" s="95" t="s">
        <v>237</v>
      </c>
      <c r="B34" s="96" t="s">
        <v>123</v>
      </c>
      <c r="C34" s="96" t="s">
        <v>113</v>
      </c>
      <c r="D34" s="96" t="s">
        <v>125</v>
      </c>
      <c r="E34" s="96">
        <v>0</v>
      </c>
      <c r="F34" s="96"/>
      <c r="G34" s="97"/>
      <c r="H34" s="97"/>
      <c r="I34" s="147">
        <v>1440</v>
      </c>
      <c r="J34" s="10">
        <f>'Приложение 3'!K38</f>
        <v>821.7</v>
      </c>
      <c r="K34" s="10">
        <f>'Приложение 3'!L38</f>
        <v>823</v>
      </c>
    </row>
    <row r="35" spans="1:12" ht="33.75">
      <c r="A35" s="95" t="s">
        <v>126</v>
      </c>
      <c r="B35" s="96" t="s">
        <v>123</v>
      </c>
      <c r="C35" s="96" t="s">
        <v>113</v>
      </c>
      <c r="D35" s="96" t="s">
        <v>125</v>
      </c>
      <c r="E35" s="96">
        <v>0</v>
      </c>
      <c r="F35" s="96" t="s">
        <v>85</v>
      </c>
      <c r="G35" s="97"/>
      <c r="H35" s="97"/>
      <c r="I35" s="147">
        <v>1440</v>
      </c>
      <c r="J35" s="10">
        <f>'Приложение 3'!K39</f>
        <v>821.7</v>
      </c>
      <c r="K35" s="10">
        <f>'Приложение 3'!L39</f>
        <v>823</v>
      </c>
    </row>
    <row r="36" spans="1:12" ht="22.5">
      <c r="A36" s="95" t="s">
        <v>127</v>
      </c>
      <c r="B36" s="96" t="s">
        <v>123</v>
      </c>
      <c r="C36" s="96" t="s">
        <v>113</v>
      </c>
      <c r="D36" s="96" t="s">
        <v>125</v>
      </c>
      <c r="E36" s="96">
        <v>0</v>
      </c>
      <c r="F36" s="96" t="s">
        <v>85</v>
      </c>
      <c r="G36" s="97">
        <v>43000</v>
      </c>
      <c r="H36" s="97"/>
      <c r="I36" s="147">
        <v>5801.2</v>
      </c>
      <c r="J36" s="10">
        <f>'Приложение 3'!K40</f>
        <v>821.7</v>
      </c>
      <c r="K36" s="10">
        <f>'Приложение 3'!L40</f>
        <v>823</v>
      </c>
    </row>
    <row r="37" spans="1:12">
      <c r="A37" s="95" t="s">
        <v>128</v>
      </c>
      <c r="B37" s="96" t="s">
        <v>123</v>
      </c>
      <c r="C37" s="96" t="s">
        <v>113</v>
      </c>
      <c r="D37" s="96" t="s">
        <v>125</v>
      </c>
      <c r="E37" s="96">
        <v>0</v>
      </c>
      <c r="F37" s="96" t="s">
        <v>85</v>
      </c>
      <c r="G37" s="97" t="s">
        <v>129</v>
      </c>
      <c r="H37" s="97"/>
      <c r="I37" s="147">
        <v>800</v>
      </c>
      <c r="J37" s="10">
        <f>'Приложение 3'!K41</f>
        <v>419</v>
      </c>
      <c r="K37" s="10">
        <f>'Приложение 3'!L41</f>
        <v>360.7</v>
      </c>
    </row>
    <row r="38" spans="1:12" ht="22.5">
      <c r="A38" s="95" t="s">
        <v>94</v>
      </c>
      <c r="B38" s="96" t="s">
        <v>123</v>
      </c>
      <c r="C38" s="96" t="s">
        <v>113</v>
      </c>
      <c r="D38" s="96" t="s">
        <v>125</v>
      </c>
      <c r="E38" s="96">
        <v>0</v>
      </c>
      <c r="F38" s="96" t="s">
        <v>85</v>
      </c>
      <c r="G38" s="97" t="s">
        <v>129</v>
      </c>
      <c r="H38" s="97">
        <v>200</v>
      </c>
      <c r="I38" s="147">
        <v>800</v>
      </c>
      <c r="J38" s="10">
        <f>'Приложение 3'!K42</f>
        <v>419</v>
      </c>
      <c r="K38" s="10">
        <f>'Приложение 3'!L42</f>
        <v>360.7</v>
      </c>
    </row>
    <row r="39" spans="1:12" ht="33.75">
      <c r="A39" s="95" t="s">
        <v>95</v>
      </c>
      <c r="B39" s="96" t="s">
        <v>123</v>
      </c>
      <c r="C39" s="96" t="s">
        <v>113</v>
      </c>
      <c r="D39" s="96" t="s">
        <v>125</v>
      </c>
      <c r="E39" s="96">
        <v>0</v>
      </c>
      <c r="F39" s="96" t="s">
        <v>85</v>
      </c>
      <c r="G39" s="97" t="s">
        <v>129</v>
      </c>
      <c r="H39" s="97">
        <v>240</v>
      </c>
      <c r="I39" s="147">
        <v>800</v>
      </c>
      <c r="J39" s="10">
        <f>'Приложение 3'!K43</f>
        <v>419</v>
      </c>
      <c r="K39" s="10">
        <f>'Приложение 3'!L43</f>
        <v>360.7</v>
      </c>
    </row>
    <row r="40" spans="1:12">
      <c r="A40" s="104" t="s">
        <v>96</v>
      </c>
      <c r="B40" s="105" t="s">
        <v>123</v>
      </c>
      <c r="C40" s="105" t="s">
        <v>113</v>
      </c>
      <c r="D40" s="105" t="s">
        <v>125</v>
      </c>
      <c r="E40" s="105">
        <v>0</v>
      </c>
      <c r="F40" s="105" t="s">
        <v>85</v>
      </c>
      <c r="G40" s="106" t="s">
        <v>129</v>
      </c>
      <c r="H40" s="106">
        <v>244</v>
      </c>
      <c r="I40" s="147">
        <v>800</v>
      </c>
      <c r="J40" s="10">
        <f>'Приложение 3'!K44</f>
        <v>419</v>
      </c>
      <c r="K40" s="10">
        <f>'Приложение 3'!L44</f>
        <v>360.7</v>
      </c>
    </row>
    <row r="41" spans="1:12">
      <c r="A41" s="107" t="s">
        <v>98</v>
      </c>
      <c r="B41" s="105" t="s">
        <v>123</v>
      </c>
      <c r="C41" s="105" t="s">
        <v>113</v>
      </c>
      <c r="D41" s="105" t="s">
        <v>125</v>
      </c>
      <c r="E41" s="105">
        <v>0</v>
      </c>
      <c r="F41" s="105" t="s">
        <v>85</v>
      </c>
      <c r="G41" s="106" t="s">
        <v>129</v>
      </c>
      <c r="H41" s="106">
        <v>247</v>
      </c>
      <c r="I41" s="148">
        <v>361.6</v>
      </c>
      <c r="J41" s="10">
        <f>'Приложение 3'!K45</f>
        <v>419</v>
      </c>
      <c r="K41" s="10">
        <f>'Приложение 3'!L45</f>
        <v>360.7</v>
      </c>
    </row>
    <row r="42" spans="1:12" ht="22.5">
      <c r="A42" s="95" t="s">
        <v>130</v>
      </c>
      <c r="B42" s="96" t="s">
        <v>123</v>
      </c>
      <c r="C42" s="96" t="s">
        <v>113</v>
      </c>
      <c r="D42" s="96" t="s">
        <v>125</v>
      </c>
      <c r="E42" s="96">
        <v>0</v>
      </c>
      <c r="F42" s="96" t="s">
        <v>111</v>
      </c>
      <c r="G42" s="97"/>
      <c r="H42" s="97"/>
      <c r="I42" s="148">
        <v>361.6</v>
      </c>
      <c r="J42" s="10">
        <f>'Приложение 3'!K46</f>
        <v>222</v>
      </c>
      <c r="K42" s="10">
        <f>'Приложение 3'!L46</f>
        <v>200</v>
      </c>
    </row>
    <row r="43" spans="1:12" ht="22.5">
      <c r="A43" s="95" t="s">
        <v>127</v>
      </c>
      <c r="B43" s="96" t="s">
        <v>123</v>
      </c>
      <c r="C43" s="96" t="s">
        <v>113</v>
      </c>
      <c r="D43" s="96" t="s">
        <v>125</v>
      </c>
      <c r="E43" s="96">
        <v>0</v>
      </c>
      <c r="F43" s="96" t="s">
        <v>111</v>
      </c>
      <c r="G43" s="97">
        <v>43000</v>
      </c>
      <c r="H43" s="97"/>
      <c r="I43" s="148">
        <v>361.6</v>
      </c>
      <c r="J43" s="10">
        <f>'Приложение 3'!K47</f>
        <v>222</v>
      </c>
      <c r="K43" s="10">
        <f>'Приложение 3'!L47</f>
        <v>200</v>
      </c>
    </row>
    <row r="44" spans="1:12">
      <c r="A44" s="95" t="s">
        <v>131</v>
      </c>
      <c r="B44" s="96" t="s">
        <v>123</v>
      </c>
      <c r="C44" s="96" t="s">
        <v>113</v>
      </c>
      <c r="D44" s="96" t="s">
        <v>125</v>
      </c>
      <c r="E44" s="96">
        <v>0</v>
      </c>
      <c r="F44" s="96" t="s">
        <v>111</v>
      </c>
      <c r="G44" s="97" t="s">
        <v>132</v>
      </c>
      <c r="H44" s="97"/>
      <c r="I44" s="148">
        <v>361.6</v>
      </c>
      <c r="J44" s="10">
        <f>'Приложение 3'!K48</f>
        <v>222</v>
      </c>
      <c r="K44" s="10">
        <f>'Приложение 3'!L48</f>
        <v>200</v>
      </c>
    </row>
    <row r="45" spans="1:12" ht="22.5">
      <c r="A45" s="95" t="s">
        <v>94</v>
      </c>
      <c r="B45" s="96" t="s">
        <v>123</v>
      </c>
      <c r="C45" s="96" t="s">
        <v>113</v>
      </c>
      <c r="D45" s="96" t="s">
        <v>125</v>
      </c>
      <c r="E45" s="96">
        <v>0</v>
      </c>
      <c r="F45" s="96" t="s">
        <v>111</v>
      </c>
      <c r="G45" s="97" t="s">
        <v>132</v>
      </c>
      <c r="H45" s="97">
        <v>200</v>
      </c>
      <c r="I45" s="149">
        <v>361.6</v>
      </c>
      <c r="J45" s="10">
        <f>'Приложение 3'!K49</f>
        <v>222</v>
      </c>
      <c r="K45" s="10">
        <f>'Приложение 3'!L49</f>
        <v>200</v>
      </c>
    </row>
    <row r="46" spans="1:12" ht="33.75">
      <c r="A46" s="95" t="s">
        <v>95</v>
      </c>
      <c r="B46" s="96" t="s">
        <v>123</v>
      </c>
      <c r="C46" s="96" t="s">
        <v>113</v>
      </c>
      <c r="D46" s="96" t="s">
        <v>125</v>
      </c>
      <c r="E46" s="96">
        <v>0</v>
      </c>
      <c r="F46" s="96" t="s">
        <v>111</v>
      </c>
      <c r="G46" s="97" t="s">
        <v>132</v>
      </c>
      <c r="H46" s="97">
        <v>240</v>
      </c>
      <c r="I46" s="148">
        <v>218.5</v>
      </c>
      <c r="J46" s="10">
        <f>'Приложение 3'!K50</f>
        <v>1651</v>
      </c>
      <c r="K46" s="10">
        <f>'Приложение 3'!L50</f>
        <v>1355</v>
      </c>
    </row>
    <row r="47" spans="1:12" ht="13.5" thickBot="1">
      <c r="A47" s="101" t="s">
        <v>96</v>
      </c>
      <c r="B47" s="102" t="s">
        <v>123</v>
      </c>
      <c r="C47" s="102" t="s">
        <v>113</v>
      </c>
      <c r="D47" s="102" t="s">
        <v>125</v>
      </c>
      <c r="E47" s="102">
        <v>0</v>
      </c>
      <c r="F47" s="102" t="s">
        <v>111</v>
      </c>
      <c r="G47" s="103" t="s">
        <v>132</v>
      </c>
      <c r="H47" s="103">
        <v>244</v>
      </c>
      <c r="I47" s="148">
        <v>218.5</v>
      </c>
      <c r="J47" s="10">
        <f>'Приложение 3'!K51</f>
        <v>426.4</v>
      </c>
      <c r="K47" s="10">
        <f>'Приложение 3'!L51</f>
        <v>589.5</v>
      </c>
    </row>
    <row r="48" spans="1:12" ht="13.5" thickBot="1">
      <c r="A48" s="161" t="s">
        <v>271</v>
      </c>
      <c r="B48" s="162" t="s">
        <v>123</v>
      </c>
      <c r="C48" s="162" t="s">
        <v>113</v>
      </c>
      <c r="D48" s="162" t="s">
        <v>125</v>
      </c>
      <c r="E48" s="162" t="s">
        <v>88</v>
      </c>
      <c r="F48" s="162"/>
      <c r="G48" s="163"/>
      <c r="H48" s="163"/>
      <c r="I48" s="148">
        <v>218.5</v>
      </c>
      <c r="J48" s="164">
        <v>398</v>
      </c>
      <c r="K48" s="164">
        <v>0</v>
      </c>
      <c r="L48" s="164">
        <v>0</v>
      </c>
    </row>
    <row r="49" spans="1:12" ht="34.5" thickBot="1">
      <c r="A49" s="165" t="s">
        <v>272</v>
      </c>
      <c r="B49" s="162" t="s">
        <v>123</v>
      </c>
      <c r="C49" s="162" t="s">
        <v>113</v>
      </c>
      <c r="D49" s="162" t="s">
        <v>125</v>
      </c>
      <c r="E49" s="162" t="s">
        <v>88</v>
      </c>
      <c r="F49" s="162" t="s">
        <v>85</v>
      </c>
      <c r="G49" s="166"/>
      <c r="H49" s="167"/>
      <c r="I49" s="148">
        <v>218.5</v>
      </c>
      <c r="J49" s="164">
        <v>398</v>
      </c>
      <c r="K49" s="164">
        <v>0</v>
      </c>
      <c r="L49" s="164">
        <v>0</v>
      </c>
    </row>
    <row r="50" spans="1:12" ht="34.5" thickBot="1">
      <c r="A50" s="168" t="s">
        <v>95</v>
      </c>
      <c r="B50" s="162" t="s">
        <v>123</v>
      </c>
      <c r="C50" s="162" t="s">
        <v>113</v>
      </c>
      <c r="D50" s="162" t="s">
        <v>125</v>
      </c>
      <c r="E50" s="162" t="s">
        <v>88</v>
      </c>
      <c r="F50" s="162" t="s">
        <v>85</v>
      </c>
      <c r="G50" s="163">
        <v>80190</v>
      </c>
      <c r="H50" s="163">
        <v>240</v>
      </c>
      <c r="I50" s="148">
        <v>1260.3</v>
      </c>
      <c r="J50" s="164">
        <v>398</v>
      </c>
      <c r="K50" s="164">
        <v>0</v>
      </c>
      <c r="L50" s="164">
        <v>0</v>
      </c>
    </row>
    <row r="51" spans="1:12" ht="34.5" thickBot="1">
      <c r="A51" s="168" t="s">
        <v>273</v>
      </c>
      <c r="B51" s="162" t="s">
        <v>123</v>
      </c>
      <c r="C51" s="162" t="s">
        <v>113</v>
      </c>
      <c r="D51" s="162" t="s">
        <v>125</v>
      </c>
      <c r="E51" s="162" t="s">
        <v>88</v>
      </c>
      <c r="F51" s="162" t="s">
        <v>85</v>
      </c>
      <c r="G51" s="163">
        <v>80190</v>
      </c>
      <c r="H51" s="163">
        <v>244</v>
      </c>
      <c r="I51" s="149">
        <v>600</v>
      </c>
      <c r="J51" s="164">
        <v>398</v>
      </c>
      <c r="K51" s="164">
        <v>0</v>
      </c>
      <c r="L51" s="164">
        <v>0</v>
      </c>
    </row>
    <row r="52" spans="1:12">
      <c r="A52" s="92" t="s">
        <v>134</v>
      </c>
      <c r="B52" s="94" t="s">
        <v>17</v>
      </c>
      <c r="C52" s="94"/>
      <c r="D52" s="94"/>
      <c r="E52" s="94"/>
      <c r="F52" s="94"/>
      <c r="G52" s="94"/>
      <c r="H52" s="94"/>
      <c r="I52" s="149">
        <v>0</v>
      </c>
      <c r="J52" s="7">
        <f>'Приложение 3'!K58</f>
        <v>278.2</v>
      </c>
      <c r="K52" s="7">
        <f>'Приложение 3'!L59</f>
        <v>278.2</v>
      </c>
    </row>
    <row r="53" spans="1:12">
      <c r="A53" s="95" t="s">
        <v>135</v>
      </c>
      <c r="B53" s="97" t="s">
        <v>17</v>
      </c>
      <c r="C53" s="97" t="s">
        <v>85</v>
      </c>
      <c r="D53" s="97"/>
      <c r="E53" s="97"/>
      <c r="F53" s="97"/>
      <c r="G53" s="97"/>
      <c r="H53" s="97"/>
      <c r="I53" s="149">
        <v>120</v>
      </c>
      <c r="J53" s="10">
        <f>'Приложение 3'!K59</f>
        <v>278.2</v>
      </c>
      <c r="K53" s="10">
        <f>'Приложение 3'!L60</f>
        <v>278.2</v>
      </c>
    </row>
    <row r="54" spans="1:12" ht="33.75">
      <c r="A54" s="95" t="s">
        <v>103</v>
      </c>
      <c r="B54" s="97" t="s">
        <v>17</v>
      </c>
      <c r="C54" s="97" t="s">
        <v>85</v>
      </c>
      <c r="D54" s="97" t="s">
        <v>85</v>
      </c>
      <c r="E54" s="97"/>
      <c r="F54" s="97"/>
      <c r="G54" s="97" t="s">
        <v>0</v>
      </c>
      <c r="H54" s="97" t="s">
        <v>0</v>
      </c>
      <c r="I54" s="164">
        <v>1963.2</v>
      </c>
      <c r="J54" s="10">
        <f>'Приложение 3'!K60</f>
        <v>278.2</v>
      </c>
      <c r="K54" s="10">
        <f>'Приложение 3'!L61</f>
        <v>278.2</v>
      </c>
    </row>
    <row r="55" spans="1:12" ht="56.25">
      <c r="A55" s="95" t="s">
        <v>235</v>
      </c>
      <c r="B55" s="97" t="s">
        <v>17</v>
      </c>
      <c r="C55" s="97" t="s">
        <v>85</v>
      </c>
      <c r="D55" s="97" t="s">
        <v>85</v>
      </c>
      <c r="E55" s="97">
        <v>0</v>
      </c>
      <c r="F55" s="97" t="s">
        <v>113</v>
      </c>
      <c r="G55" s="97"/>
      <c r="H55" s="99"/>
      <c r="I55" s="164">
        <v>1963.2</v>
      </c>
      <c r="J55" s="10">
        <f>'Приложение 3'!K61</f>
        <v>278.2</v>
      </c>
      <c r="K55" s="10">
        <f>'Приложение 3'!L62</f>
        <v>278.2</v>
      </c>
    </row>
    <row r="56" spans="1:12" ht="22.5">
      <c r="A56" s="95" t="s">
        <v>136</v>
      </c>
      <c r="B56" s="97" t="s">
        <v>17</v>
      </c>
      <c r="C56" s="97" t="s">
        <v>85</v>
      </c>
      <c r="D56" s="97" t="s">
        <v>85</v>
      </c>
      <c r="E56" s="97">
        <v>0</v>
      </c>
      <c r="F56" s="97" t="s">
        <v>113</v>
      </c>
      <c r="G56" s="97" t="s">
        <v>137</v>
      </c>
      <c r="H56" s="97" t="s">
        <v>0</v>
      </c>
      <c r="I56" s="164">
        <v>1963.2</v>
      </c>
      <c r="J56" s="10">
        <f>'Приложение 3'!K62</f>
        <v>278.2</v>
      </c>
      <c r="K56" s="10">
        <f>'Приложение 3'!L63</f>
        <v>278.2</v>
      </c>
    </row>
    <row r="57" spans="1:12" ht="22.5">
      <c r="A57" s="95" t="s">
        <v>138</v>
      </c>
      <c r="B57" s="97" t="s">
        <v>17</v>
      </c>
      <c r="C57" s="97" t="s">
        <v>85</v>
      </c>
      <c r="D57" s="97" t="s">
        <v>85</v>
      </c>
      <c r="E57" s="97">
        <v>0</v>
      </c>
      <c r="F57" s="97" t="s">
        <v>113</v>
      </c>
      <c r="G57" s="97" t="s">
        <v>139</v>
      </c>
      <c r="H57" s="97" t="s">
        <v>0</v>
      </c>
      <c r="I57" s="164">
        <v>1963.2</v>
      </c>
      <c r="J57" s="10">
        <f>'Приложение 3'!K63</f>
        <v>278.2</v>
      </c>
      <c r="K57" s="10">
        <f>'Приложение 3'!L64</f>
        <v>278.2</v>
      </c>
    </row>
    <row r="58" spans="1:12" ht="22.5">
      <c r="A58" s="95" t="s">
        <v>140</v>
      </c>
      <c r="B58" s="97" t="s">
        <v>17</v>
      </c>
      <c r="C58" s="97" t="s">
        <v>85</v>
      </c>
      <c r="D58" s="97" t="s">
        <v>85</v>
      </c>
      <c r="E58" s="97">
        <v>0</v>
      </c>
      <c r="F58" s="97" t="s">
        <v>113</v>
      </c>
      <c r="G58" s="97" t="s">
        <v>139</v>
      </c>
      <c r="H58" s="97">
        <v>300</v>
      </c>
      <c r="I58" s="156">
        <v>278.2</v>
      </c>
      <c r="J58" s="10">
        <f>'Приложение 3'!K64</f>
        <v>278.2</v>
      </c>
      <c r="K58" s="10">
        <f>'Приложение 3'!L65</f>
        <v>278.2</v>
      </c>
    </row>
    <row r="59" spans="1:12" ht="22.5">
      <c r="A59" s="95" t="s">
        <v>148</v>
      </c>
      <c r="B59" s="97" t="s">
        <v>17</v>
      </c>
      <c r="C59" s="97" t="s">
        <v>85</v>
      </c>
      <c r="D59" s="97" t="s">
        <v>85</v>
      </c>
      <c r="E59" s="97">
        <v>0</v>
      </c>
      <c r="F59" s="97" t="s">
        <v>113</v>
      </c>
      <c r="G59" s="97" t="s">
        <v>139</v>
      </c>
      <c r="H59" s="97">
        <v>310</v>
      </c>
      <c r="I59" s="156">
        <v>278.2</v>
      </c>
      <c r="J59" s="10">
        <f>'Приложение 3'!K65</f>
        <v>278.2</v>
      </c>
      <c r="K59" s="10">
        <f>'Приложение 3'!L66</f>
        <v>278.2</v>
      </c>
    </row>
    <row r="60" spans="1:12">
      <c r="A60" s="101" t="s">
        <v>141</v>
      </c>
      <c r="B60" s="103" t="s">
        <v>17</v>
      </c>
      <c r="C60" s="103" t="s">
        <v>85</v>
      </c>
      <c r="D60" s="103" t="s">
        <v>85</v>
      </c>
      <c r="E60" s="103">
        <v>0</v>
      </c>
      <c r="F60" s="103" t="s">
        <v>113</v>
      </c>
      <c r="G60" s="103" t="s">
        <v>139</v>
      </c>
      <c r="H60" s="103">
        <v>312</v>
      </c>
      <c r="I60" s="156">
        <v>278.2</v>
      </c>
      <c r="J60" s="10">
        <f>'Приложение 3'!K66</f>
        <v>278.2</v>
      </c>
      <c r="K60" s="10">
        <f>'Приложение 3'!L67</f>
        <v>41.9</v>
      </c>
    </row>
    <row r="61" spans="1:12" ht="21">
      <c r="A61" s="92" t="s">
        <v>142</v>
      </c>
      <c r="B61" s="94" t="s">
        <v>109</v>
      </c>
      <c r="C61" s="94"/>
      <c r="D61" s="94" t="s">
        <v>0</v>
      </c>
      <c r="E61" s="94" t="s">
        <v>0</v>
      </c>
      <c r="F61" s="94"/>
      <c r="G61" s="94" t="s">
        <v>0</v>
      </c>
      <c r="H61" s="94" t="s">
        <v>0</v>
      </c>
      <c r="I61" s="156">
        <v>278.2</v>
      </c>
      <c r="J61" s="7">
        <f>'Приложение 3'!K67</f>
        <v>41.9</v>
      </c>
      <c r="K61" s="7">
        <f>'Приложение 3'!L68</f>
        <v>41.9</v>
      </c>
    </row>
    <row r="62" spans="1:12" ht="22.5">
      <c r="A62" s="95" t="s">
        <v>143</v>
      </c>
      <c r="B62" s="97" t="s">
        <v>109</v>
      </c>
      <c r="C62" s="97" t="s">
        <v>85</v>
      </c>
      <c r="D62" s="97" t="s">
        <v>0</v>
      </c>
      <c r="E62" s="97" t="s">
        <v>0</v>
      </c>
      <c r="F62" s="97"/>
      <c r="G62" s="97" t="s">
        <v>0</v>
      </c>
      <c r="H62" s="99" t="s">
        <v>0</v>
      </c>
      <c r="I62" s="156">
        <v>278.2</v>
      </c>
      <c r="J62" s="10">
        <f>'Приложение 3'!K68</f>
        <v>41.9</v>
      </c>
      <c r="K62" s="10">
        <f>'Приложение 3'!L69</f>
        <v>41.9</v>
      </c>
    </row>
    <row r="63" spans="1:12" ht="33.75">
      <c r="A63" s="95" t="s">
        <v>103</v>
      </c>
      <c r="B63" s="97" t="s">
        <v>109</v>
      </c>
      <c r="C63" s="97" t="s">
        <v>85</v>
      </c>
      <c r="D63" s="97">
        <v>17</v>
      </c>
      <c r="E63" s="97"/>
      <c r="F63" s="97"/>
      <c r="G63" s="97" t="s">
        <v>0</v>
      </c>
      <c r="H63" s="99" t="s">
        <v>0</v>
      </c>
      <c r="I63" s="156">
        <v>278.2</v>
      </c>
      <c r="J63" s="10">
        <f>'Приложение 3'!K69</f>
        <v>41.9</v>
      </c>
      <c r="K63" s="10">
        <f>'Приложение 3'!L70</f>
        <v>41.9</v>
      </c>
    </row>
    <row r="64" spans="1:12" ht="33.75">
      <c r="A64" s="95" t="s">
        <v>103</v>
      </c>
      <c r="B64" s="97" t="s">
        <v>109</v>
      </c>
      <c r="C64" s="97" t="s">
        <v>85</v>
      </c>
      <c r="D64" s="97">
        <v>17</v>
      </c>
      <c r="E64" s="97">
        <v>2</v>
      </c>
      <c r="F64" s="97"/>
      <c r="G64" s="97" t="s">
        <v>0</v>
      </c>
      <c r="H64" s="97" t="s">
        <v>0</v>
      </c>
      <c r="I64" s="156">
        <v>278.2</v>
      </c>
      <c r="J64" s="10">
        <f>'Приложение 3'!K70</f>
        <v>41.9</v>
      </c>
      <c r="K64" s="10">
        <f>'Приложение 3'!L71</f>
        <v>41.9</v>
      </c>
    </row>
    <row r="65" spans="1:11" ht="33.75">
      <c r="A65" s="95" t="s">
        <v>103</v>
      </c>
      <c r="B65" s="97" t="s">
        <v>109</v>
      </c>
      <c r="C65" s="97" t="s">
        <v>85</v>
      </c>
      <c r="D65" s="97">
        <v>17</v>
      </c>
      <c r="E65" s="97">
        <v>2</v>
      </c>
      <c r="F65" s="96" t="s">
        <v>111</v>
      </c>
      <c r="G65" s="97"/>
      <c r="H65" s="97"/>
      <c r="I65" s="156">
        <v>278.2</v>
      </c>
      <c r="J65" s="10">
        <f>'Приложение 3'!K71</f>
        <v>41.9</v>
      </c>
      <c r="K65" s="10">
        <f>'Приложение 3'!L72</f>
        <v>0</v>
      </c>
    </row>
    <row r="66" spans="1:11">
      <c r="A66" s="95" t="s">
        <v>144</v>
      </c>
      <c r="B66" s="97" t="s">
        <v>109</v>
      </c>
      <c r="C66" s="97" t="s">
        <v>85</v>
      </c>
      <c r="D66" s="97">
        <v>17</v>
      </c>
      <c r="E66" s="97">
        <v>2</v>
      </c>
      <c r="F66" s="96" t="s">
        <v>111</v>
      </c>
      <c r="G66" s="97" t="s">
        <v>145</v>
      </c>
      <c r="H66" s="97" t="s">
        <v>0</v>
      </c>
      <c r="I66" s="156">
        <v>278.2</v>
      </c>
      <c r="J66" s="10">
        <f>'Приложение 3'!K72</f>
        <v>0</v>
      </c>
      <c r="K66" s="10">
        <f>'Приложение 3'!L73</f>
        <v>41.9</v>
      </c>
    </row>
    <row r="67" spans="1:11" ht="22.5">
      <c r="A67" s="95" t="s">
        <v>146</v>
      </c>
      <c r="B67" s="97" t="s">
        <v>109</v>
      </c>
      <c r="C67" s="97" t="s">
        <v>85</v>
      </c>
      <c r="D67" s="97">
        <v>17</v>
      </c>
      <c r="E67" s="97">
        <v>2</v>
      </c>
      <c r="F67" s="96" t="s">
        <v>111</v>
      </c>
      <c r="G67" s="97" t="s">
        <v>145</v>
      </c>
      <c r="H67" s="97">
        <v>700</v>
      </c>
      <c r="I67" s="156">
        <v>41.9</v>
      </c>
      <c r="J67" s="10">
        <f>'Приложение 3'!K73</f>
        <v>41.9</v>
      </c>
      <c r="K67" s="10">
        <f>'Приложение 3'!L74</f>
        <v>41.9</v>
      </c>
    </row>
    <row r="68" spans="1:11">
      <c r="A68" s="95" t="s">
        <v>147</v>
      </c>
      <c r="B68" s="97" t="s">
        <v>109</v>
      </c>
      <c r="C68" s="97" t="s">
        <v>85</v>
      </c>
      <c r="D68" s="97">
        <v>17</v>
      </c>
      <c r="E68" s="97">
        <v>2</v>
      </c>
      <c r="F68" s="96" t="s">
        <v>111</v>
      </c>
      <c r="G68" s="97" t="s">
        <v>145</v>
      </c>
      <c r="H68" s="97">
        <v>730</v>
      </c>
      <c r="I68" s="156">
        <v>41.9</v>
      </c>
      <c r="J68" s="10">
        <f>'Приложение 3'!K74</f>
        <v>41.9</v>
      </c>
      <c r="K68" s="10">
        <v>41.9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L68"/>
  <sheetViews>
    <sheetView view="pageBreakPreview" topLeftCell="A62" zoomScale="154" zoomScaleSheetLayoutView="154" workbookViewId="0">
      <selection activeCell="A69" sqref="A69:L74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108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83" t="s">
        <v>246</v>
      </c>
      <c r="J1" s="189"/>
      <c r="K1" s="189"/>
      <c r="L1" s="189"/>
    </row>
    <row r="2" spans="1:12" ht="116.25" customHeight="1">
      <c r="A2" s="172" t="s">
        <v>247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0" t="s">
        <v>1</v>
      </c>
      <c r="J3" s="190"/>
      <c r="K3" s="190"/>
      <c r="L3" s="190"/>
    </row>
    <row r="4" spans="1:12" ht="19.5" customHeight="1">
      <c r="A4" s="171" t="s">
        <v>2</v>
      </c>
      <c r="B4" s="171" t="s">
        <v>5</v>
      </c>
      <c r="C4" s="171"/>
      <c r="D4" s="171"/>
      <c r="E4" s="171"/>
      <c r="F4" s="171" t="s">
        <v>22</v>
      </c>
      <c r="G4" s="171" t="s">
        <v>3</v>
      </c>
      <c r="H4" s="171" t="s">
        <v>4</v>
      </c>
      <c r="I4" s="171" t="s">
        <v>21</v>
      </c>
      <c r="J4" s="171" t="s">
        <v>7</v>
      </c>
      <c r="K4" s="171"/>
      <c r="L4" s="171"/>
    </row>
    <row r="5" spans="1:12" ht="14.85" customHeight="1">
      <c r="A5" s="171" t="s">
        <v>0</v>
      </c>
      <c r="B5" s="171" t="s">
        <v>0</v>
      </c>
      <c r="C5" s="171"/>
      <c r="D5" s="171"/>
      <c r="E5" s="171"/>
      <c r="F5" s="171" t="s">
        <v>0</v>
      </c>
      <c r="G5" s="171" t="s">
        <v>0</v>
      </c>
      <c r="H5" s="171" t="s">
        <v>0</v>
      </c>
      <c r="I5" s="171" t="s">
        <v>0</v>
      </c>
      <c r="J5" s="86" t="s">
        <v>42</v>
      </c>
      <c r="K5" s="86" t="s">
        <v>43</v>
      </c>
      <c r="L5" s="86" t="s">
        <v>44</v>
      </c>
    </row>
    <row r="6" spans="1:12" ht="13.7" customHeight="1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94" t="s">
        <v>85</v>
      </c>
      <c r="H7" s="94"/>
      <c r="I7" s="6" t="s">
        <v>0</v>
      </c>
      <c r="J7" s="261">
        <v>7739.8</v>
      </c>
      <c r="K7" s="7">
        <v>6048.3</v>
      </c>
      <c r="L7" s="7">
        <v>5590.3</v>
      </c>
    </row>
    <row r="8" spans="1:12" ht="54" customHeight="1">
      <c r="A8" s="92" t="s">
        <v>84</v>
      </c>
      <c r="B8" s="94" t="s">
        <v>0</v>
      </c>
      <c r="C8" s="94" t="s">
        <v>0</v>
      </c>
      <c r="D8" s="94"/>
      <c r="E8" s="94" t="s">
        <v>0</v>
      </c>
      <c r="F8" s="94" t="s">
        <v>0</v>
      </c>
      <c r="G8" s="97" t="s">
        <v>85</v>
      </c>
      <c r="H8" s="97" t="s">
        <v>87</v>
      </c>
      <c r="I8" s="96" t="s">
        <v>261</v>
      </c>
      <c r="J8" s="147"/>
      <c r="K8" s="7">
        <f>'Приложение 3'!L9</f>
        <v>317</v>
      </c>
      <c r="L8" s="7">
        <f>'Приложение 3'!M9</f>
        <v>0</v>
      </c>
    </row>
    <row r="9" spans="1:12" ht="56.25">
      <c r="A9" s="95" t="s">
        <v>86</v>
      </c>
      <c r="B9" s="97" t="s">
        <v>0</v>
      </c>
      <c r="C9" s="97" t="s">
        <v>0</v>
      </c>
      <c r="D9" s="97"/>
      <c r="E9" s="97" t="s">
        <v>0</v>
      </c>
      <c r="F9" s="97" t="s">
        <v>0</v>
      </c>
      <c r="G9" s="97" t="s">
        <v>85</v>
      </c>
      <c r="H9" s="97" t="s">
        <v>87</v>
      </c>
      <c r="I9" s="96">
        <v>903</v>
      </c>
      <c r="J9" s="147">
        <v>324</v>
      </c>
      <c r="K9" s="10">
        <f>'Приложение 3'!L10</f>
        <v>313</v>
      </c>
      <c r="L9" s="10">
        <f>'Приложение 3'!M10</f>
        <v>0</v>
      </c>
    </row>
    <row r="10" spans="1:12" ht="33.75">
      <c r="A10" s="95" t="s">
        <v>237</v>
      </c>
      <c r="B10" s="97" t="s">
        <v>85</v>
      </c>
      <c r="C10" s="97" t="s">
        <v>88</v>
      </c>
      <c r="D10" s="97"/>
      <c r="E10" s="97" t="s">
        <v>0</v>
      </c>
      <c r="F10" s="97" t="s">
        <v>0</v>
      </c>
      <c r="G10" s="97" t="s">
        <v>85</v>
      </c>
      <c r="H10" s="97" t="s">
        <v>87</v>
      </c>
      <c r="I10" s="96">
        <v>903</v>
      </c>
      <c r="J10" s="148">
        <v>320</v>
      </c>
      <c r="K10" s="10">
        <f>'Приложение 3'!L11</f>
        <v>294</v>
      </c>
      <c r="L10" s="10">
        <f>'Приложение 3'!M11</f>
        <v>0</v>
      </c>
    </row>
    <row r="11" spans="1:12" ht="33.75">
      <c r="A11" s="95" t="s">
        <v>237</v>
      </c>
      <c r="B11" s="97" t="s">
        <v>85</v>
      </c>
      <c r="C11" s="97" t="s">
        <v>88</v>
      </c>
      <c r="D11" s="97" t="s">
        <v>85</v>
      </c>
      <c r="E11" s="97"/>
      <c r="F11" s="97"/>
      <c r="G11" s="97" t="s">
        <v>85</v>
      </c>
      <c r="H11" s="97">
        <v>11</v>
      </c>
      <c r="I11" s="96">
        <v>903</v>
      </c>
      <c r="J11" s="149">
        <v>301</v>
      </c>
      <c r="K11" s="10">
        <f>'Приложение 3'!L12</f>
        <v>294</v>
      </c>
      <c r="L11" s="10">
        <f>'Приложение 3'!M12</f>
        <v>0</v>
      </c>
    </row>
    <row r="12" spans="1:12">
      <c r="A12" s="95" t="s">
        <v>105</v>
      </c>
      <c r="B12" s="97"/>
      <c r="C12" s="97"/>
      <c r="D12" s="97"/>
      <c r="E12" s="97"/>
      <c r="F12" s="97"/>
      <c r="G12" s="97" t="s">
        <v>85</v>
      </c>
      <c r="H12" s="97" t="s">
        <v>18</v>
      </c>
      <c r="I12" s="96">
        <v>903</v>
      </c>
      <c r="J12" s="149">
        <v>301</v>
      </c>
      <c r="K12" s="10">
        <f>'Приложение 3'!L15</f>
        <v>3</v>
      </c>
      <c r="L12" s="10">
        <f>'Приложение 3'!M15</f>
        <v>0</v>
      </c>
    </row>
    <row r="13" spans="1:12" ht="33.75">
      <c r="A13" s="95" t="s">
        <v>101</v>
      </c>
      <c r="B13" s="97" t="s">
        <v>102</v>
      </c>
      <c r="C13" s="97" t="s">
        <v>88</v>
      </c>
      <c r="D13" s="97"/>
      <c r="E13" s="97" t="s">
        <v>0</v>
      </c>
      <c r="F13" s="97" t="s">
        <v>0</v>
      </c>
      <c r="G13" s="97" t="s">
        <v>85</v>
      </c>
      <c r="H13" s="97" t="s">
        <v>18</v>
      </c>
      <c r="I13" s="96">
        <v>903</v>
      </c>
      <c r="J13" s="149">
        <v>300</v>
      </c>
      <c r="K13" s="10">
        <f>'Приложение 3'!L16</f>
        <v>3</v>
      </c>
      <c r="L13" s="10">
        <f>'Приложение 3'!M16</f>
        <v>0</v>
      </c>
    </row>
    <row r="14" spans="1:12" ht="45">
      <c r="A14" s="95" t="s">
        <v>103</v>
      </c>
      <c r="B14" s="97" t="s">
        <v>102</v>
      </c>
      <c r="C14" s="97" t="s">
        <v>8</v>
      </c>
      <c r="D14" s="97"/>
      <c r="E14" s="97" t="s">
        <v>0</v>
      </c>
      <c r="F14" s="97" t="s">
        <v>0</v>
      </c>
      <c r="G14" s="97" t="s">
        <v>85</v>
      </c>
      <c r="H14" s="97" t="s">
        <v>18</v>
      </c>
      <c r="I14" s="96">
        <v>903</v>
      </c>
      <c r="J14" s="148">
        <v>20</v>
      </c>
      <c r="K14" s="10">
        <f>'Приложение 3'!L17</f>
        <v>3</v>
      </c>
      <c r="L14" s="10">
        <f>'Приложение 3'!M17</f>
        <v>0</v>
      </c>
    </row>
    <row r="15" spans="1:12" ht="45">
      <c r="A15" s="95" t="s">
        <v>234</v>
      </c>
      <c r="B15" s="97" t="s">
        <v>102</v>
      </c>
      <c r="C15" s="97" t="s">
        <v>8</v>
      </c>
      <c r="D15" s="97" t="s">
        <v>104</v>
      </c>
      <c r="E15" s="97" t="s">
        <v>106</v>
      </c>
      <c r="F15" s="97" t="s">
        <v>0</v>
      </c>
      <c r="G15" s="94" t="s">
        <v>111</v>
      </c>
      <c r="H15" s="94"/>
      <c r="I15" s="96">
        <v>903</v>
      </c>
      <c r="J15" s="148">
        <v>3</v>
      </c>
      <c r="K15" s="10">
        <f>'Приложение 3'!L18</f>
        <v>3</v>
      </c>
      <c r="L15" s="10">
        <f>'Приложение 3'!M18</f>
        <v>0</v>
      </c>
    </row>
    <row r="16" spans="1:12">
      <c r="A16" s="92" t="s">
        <v>110</v>
      </c>
      <c r="B16" s="94"/>
      <c r="C16" s="94"/>
      <c r="D16" s="94"/>
      <c r="E16" s="94"/>
      <c r="F16" s="94"/>
      <c r="G16" s="97" t="s">
        <v>111</v>
      </c>
      <c r="H16" s="97" t="s">
        <v>113</v>
      </c>
      <c r="I16" s="96">
        <v>903</v>
      </c>
      <c r="J16" s="148">
        <v>3</v>
      </c>
      <c r="K16" s="7">
        <f>'Приложение 3'!L20</f>
        <v>264.60000000000002</v>
      </c>
      <c r="L16" s="7">
        <f>'Приложение 3'!M20</f>
        <v>0</v>
      </c>
    </row>
    <row r="17" spans="1:12" ht="22.5">
      <c r="A17" s="95" t="s">
        <v>112</v>
      </c>
      <c r="B17" s="97"/>
      <c r="C17" s="97"/>
      <c r="D17" s="97"/>
      <c r="E17" s="97"/>
      <c r="F17" s="97"/>
      <c r="G17" s="97" t="s">
        <v>111</v>
      </c>
      <c r="H17" s="97" t="s">
        <v>113</v>
      </c>
      <c r="I17" s="96">
        <v>903</v>
      </c>
      <c r="J17" s="148">
        <v>3</v>
      </c>
      <c r="K17" s="10">
        <f>'Приложение 3'!L21</f>
        <v>264.60000000000002</v>
      </c>
      <c r="L17" s="10">
        <f>'Приложение 3'!M21</f>
        <v>0</v>
      </c>
    </row>
    <row r="18" spans="1:12" ht="33.75">
      <c r="A18" s="95" t="s">
        <v>101</v>
      </c>
      <c r="B18" s="97" t="s">
        <v>102</v>
      </c>
      <c r="C18" s="97" t="s">
        <v>88</v>
      </c>
      <c r="D18" s="97"/>
      <c r="E18" s="97"/>
      <c r="F18" s="97"/>
      <c r="G18" s="97" t="s">
        <v>111</v>
      </c>
      <c r="H18" s="97" t="s">
        <v>113</v>
      </c>
      <c r="I18" s="96">
        <v>903</v>
      </c>
      <c r="J18" s="148">
        <v>3</v>
      </c>
      <c r="K18" s="10">
        <f>'Приложение 3'!L22</f>
        <v>264.60000000000002</v>
      </c>
      <c r="L18" s="10">
        <f>'Приложение 3'!M22</f>
        <v>0</v>
      </c>
    </row>
    <row r="19" spans="1:12" ht="45">
      <c r="A19" s="95" t="s">
        <v>103</v>
      </c>
      <c r="B19" s="97" t="s">
        <v>102</v>
      </c>
      <c r="C19" s="97" t="s">
        <v>8</v>
      </c>
      <c r="D19" s="97"/>
      <c r="E19" s="97"/>
      <c r="F19" s="97"/>
      <c r="G19" s="97" t="s">
        <v>111</v>
      </c>
      <c r="H19" s="97" t="s">
        <v>113</v>
      </c>
      <c r="I19" s="96">
        <v>903</v>
      </c>
      <c r="J19" s="148">
        <v>3</v>
      </c>
      <c r="K19" s="10">
        <f>'Приложение 3'!L23</f>
        <v>264.60000000000002</v>
      </c>
      <c r="L19" s="10">
        <f>'Приложение 3'!M23</f>
        <v>0</v>
      </c>
    </row>
    <row r="20" spans="1:12" ht="56.25">
      <c r="A20" s="95" t="s">
        <v>149</v>
      </c>
      <c r="B20" s="97" t="s">
        <v>102</v>
      </c>
      <c r="C20" s="97" t="s">
        <v>8</v>
      </c>
      <c r="D20" s="97" t="s">
        <v>104</v>
      </c>
      <c r="E20" s="97" t="s">
        <v>114</v>
      </c>
      <c r="F20" s="97"/>
      <c r="G20" s="97" t="s">
        <v>111</v>
      </c>
      <c r="H20" s="97" t="s">
        <v>113</v>
      </c>
      <c r="I20" s="96">
        <v>903</v>
      </c>
      <c r="J20" s="147">
        <v>247.2</v>
      </c>
      <c r="K20" s="10">
        <f>'Приложение 3'!L24</f>
        <v>264.60000000000002</v>
      </c>
      <c r="L20" s="10">
        <f>'Приложение 3'!M24</f>
        <v>0</v>
      </c>
    </row>
    <row r="21" spans="1:12" ht="67.5">
      <c r="A21" s="95" t="s">
        <v>89</v>
      </c>
      <c r="B21" s="97" t="s">
        <v>102</v>
      </c>
      <c r="C21" s="97" t="s">
        <v>8</v>
      </c>
      <c r="D21" s="97" t="s">
        <v>104</v>
      </c>
      <c r="E21" s="97" t="s">
        <v>114</v>
      </c>
      <c r="F21" s="97">
        <v>100</v>
      </c>
      <c r="G21" s="97" t="s">
        <v>111</v>
      </c>
      <c r="H21" s="97" t="s">
        <v>113</v>
      </c>
      <c r="I21" s="96">
        <v>903</v>
      </c>
      <c r="J21" s="147">
        <v>247.2</v>
      </c>
      <c r="K21" s="10">
        <f>'Приложение 3'!L25</f>
        <v>203.2</v>
      </c>
      <c r="L21" s="10">
        <f>'Приложение 3'!M25</f>
        <v>0</v>
      </c>
    </row>
    <row r="22" spans="1:12" ht="22.5">
      <c r="A22" s="95" t="s">
        <v>90</v>
      </c>
      <c r="B22" s="97" t="s">
        <v>102</v>
      </c>
      <c r="C22" s="97" t="s">
        <v>8</v>
      </c>
      <c r="D22" s="97" t="s">
        <v>104</v>
      </c>
      <c r="E22" s="97" t="s">
        <v>114</v>
      </c>
      <c r="F22" s="97">
        <v>120</v>
      </c>
      <c r="G22" s="106" t="s">
        <v>111</v>
      </c>
      <c r="H22" s="106" t="s">
        <v>113</v>
      </c>
      <c r="I22" s="96">
        <v>903</v>
      </c>
      <c r="J22" s="147">
        <v>247.2</v>
      </c>
      <c r="K22" s="10">
        <f>'Приложение 3'!L26</f>
        <v>203.2</v>
      </c>
      <c r="L22" s="10">
        <f>'Приложение 3'!M26</f>
        <v>0</v>
      </c>
    </row>
    <row r="23" spans="1:12" ht="22.5">
      <c r="A23" s="104" t="s">
        <v>91</v>
      </c>
      <c r="B23" s="106" t="s">
        <v>102</v>
      </c>
      <c r="C23" s="106" t="s">
        <v>8</v>
      </c>
      <c r="D23" s="106" t="s">
        <v>104</v>
      </c>
      <c r="E23" s="106" t="s">
        <v>114</v>
      </c>
      <c r="F23" s="106">
        <v>121</v>
      </c>
      <c r="G23" s="106" t="s">
        <v>111</v>
      </c>
      <c r="H23" s="106" t="s">
        <v>113</v>
      </c>
      <c r="I23" s="96">
        <v>903</v>
      </c>
      <c r="J23" s="147">
        <v>247.2</v>
      </c>
      <c r="K23" s="10">
        <f>'Приложение 3'!L27</f>
        <v>203.2</v>
      </c>
      <c r="L23" s="10">
        <f>'Приложение 3'!M27</f>
        <v>0</v>
      </c>
    </row>
    <row r="24" spans="1:12" ht="45">
      <c r="A24" s="104" t="s">
        <v>92</v>
      </c>
      <c r="B24" s="106" t="s">
        <v>102</v>
      </c>
      <c r="C24" s="106" t="s">
        <v>8</v>
      </c>
      <c r="D24" s="106" t="s">
        <v>104</v>
      </c>
      <c r="E24" s="106" t="s">
        <v>114</v>
      </c>
      <c r="F24" s="106">
        <v>129</v>
      </c>
      <c r="G24" s="94" t="s">
        <v>87</v>
      </c>
      <c r="H24" s="94"/>
      <c r="I24" s="96">
        <v>903</v>
      </c>
      <c r="J24" s="147">
        <v>247.2</v>
      </c>
      <c r="K24" s="10">
        <f>'Приложение 3'!L28</f>
        <v>61.3</v>
      </c>
      <c r="L24" s="10">
        <f>'Приложение 3'!M28</f>
        <v>0</v>
      </c>
    </row>
    <row r="25" spans="1:12">
      <c r="A25" s="92" t="s">
        <v>115</v>
      </c>
      <c r="B25" s="94" t="s">
        <v>0</v>
      </c>
      <c r="C25" s="94" t="s">
        <v>0</v>
      </c>
      <c r="D25" s="94"/>
      <c r="E25" s="94" t="s">
        <v>0</v>
      </c>
      <c r="F25" s="94" t="s">
        <v>0</v>
      </c>
      <c r="G25" s="97" t="s">
        <v>87</v>
      </c>
      <c r="H25" s="97" t="s">
        <v>117</v>
      </c>
      <c r="I25" s="96">
        <v>903</v>
      </c>
      <c r="J25" s="148">
        <v>189.8</v>
      </c>
      <c r="K25" s="7">
        <f>'Приложение 3'!L29</f>
        <v>1549.5</v>
      </c>
      <c r="L25" s="7">
        <f>'Приложение 3'!M29</f>
        <v>0</v>
      </c>
    </row>
    <row r="26" spans="1:12">
      <c r="A26" s="95" t="s">
        <v>116</v>
      </c>
      <c r="B26" s="97"/>
      <c r="C26" s="97"/>
      <c r="D26" s="97"/>
      <c r="E26" s="97"/>
      <c r="F26" s="97"/>
      <c r="G26" s="97" t="s">
        <v>87</v>
      </c>
      <c r="H26" s="97" t="s">
        <v>117</v>
      </c>
      <c r="I26" s="96">
        <v>903</v>
      </c>
      <c r="J26" s="148">
        <v>189.8</v>
      </c>
      <c r="K26" s="10">
        <f>'Приложение 3'!L30</f>
        <v>1549.5</v>
      </c>
      <c r="L26" s="10">
        <f>'Приложение 3'!M30</f>
        <v>0</v>
      </c>
    </row>
    <row r="27" spans="1:12" ht="45">
      <c r="A27" s="95" t="s">
        <v>100</v>
      </c>
      <c r="B27" s="97">
        <v>13</v>
      </c>
      <c r="C27" s="94"/>
      <c r="D27" s="94"/>
      <c r="E27" s="94" t="s">
        <v>0</v>
      </c>
      <c r="F27" s="94" t="s">
        <v>0</v>
      </c>
      <c r="G27" s="97" t="s">
        <v>87</v>
      </c>
      <c r="H27" s="97" t="s">
        <v>117</v>
      </c>
      <c r="I27" s="96">
        <v>903</v>
      </c>
      <c r="J27" s="148">
        <v>189.8</v>
      </c>
      <c r="K27" s="10">
        <f>'Приложение 3'!L31</f>
        <v>1549.5</v>
      </c>
      <c r="L27" s="10">
        <f>'Приложение 3'!M31</f>
        <v>0</v>
      </c>
    </row>
    <row r="28" spans="1:12" ht="33.75">
      <c r="A28" s="95" t="s">
        <v>118</v>
      </c>
      <c r="B28" s="97">
        <v>13</v>
      </c>
      <c r="C28" s="97">
        <v>0</v>
      </c>
      <c r="D28" s="96" t="s">
        <v>85</v>
      </c>
      <c r="E28" s="97"/>
      <c r="F28" s="97"/>
      <c r="G28" s="97" t="s">
        <v>87</v>
      </c>
      <c r="H28" s="97" t="s">
        <v>117</v>
      </c>
      <c r="I28" s="96">
        <v>903</v>
      </c>
      <c r="J28" s="149">
        <v>57.3</v>
      </c>
      <c r="K28" s="10">
        <f>'Приложение 3'!L32</f>
        <v>1549.5</v>
      </c>
      <c r="L28" s="10">
        <f>'Приложение 3'!M32</f>
        <v>0</v>
      </c>
    </row>
    <row r="29" spans="1:12" ht="45">
      <c r="A29" s="98" t="s">
        <v>119</v>
      </c>
      <c r="B29" s="97">
        <v>13</v>
      </c>
      <c r="C29" s="97">
        <v>0</v>
      </c>
      <c r="D29" s="96" t="s">
        <v>85</v>
      </c>
      <c r="E29" s="97">
        <v>44100</v>
      </c>
      <c r="F29" s="99"/>
      <c r="G29" s="97" t="s">
        <v>87</v>
      </c>
      <c r="H29" s="97" t="s">
        <v>117</v>
      </c>
      <c r="I29" s="96">
        <v>903</v>
      </c>
      <c r="J29" s="147">
        <v>1440</v>
      </c>
      <c r="K29" s="10">
        <f>'Приложение 3'!L33</f>
        <v>1549.5</v>
      </c>
      <c r="L29" s="10">
        <f>'Приложение 3'!M33</f>
        <v>0</v>
      </c>
    </row>
    <row r="30" spans="1:12" ht="191.25">
      <c r="A30" s="98" t="s">
        <v>120</v>
      </c>
      <c r="B30" s="97">
        <v>13</v>
      </c>
      <c r="C30" s="97">
        <v>0</v>
      </c>
      <c r="D30" s="96" t="s">
        <v>85</v>
      </c>
      <c r="E30" s="97" t="s">
        <v>121</v>
      </c>
      <c r="F30" s="99"/>
      <c r="G30" s="106" t="s">
        <v>87</v>
      </c>
      <c r="H30" s="106" t="s">
        <v>117</v>
      </c>
      <c r="I30" s="96">
        <v>903</v>
      </c>
      <c r="J30" s="147">
        <v>1440</v>
      </c>
      <c r="K30" s="10">
        <f>'Приложение 3'!L34</f>
        <v>1549.5</v>
      </c>
      <c r="L30" s="10">
        <f>'Приложение 3'!M34</f>
        <v>0</v>
      </c>
    </row>
    <row r="31" spans="1:12">
      <c r="A31" s="107" t="s">
        <v>96</v>
      </c>
      <c r="B31" s="106">
        <v>13</v>
      </c>
      <c r="C31" s="106">
        <v>0</v>
      </c>
      <c r="D31" s="105" t="s">
        <v>85</v>
      </c>
      <c r="E31" s="106" t="s">
        <v>121</v>
      </c>
      <c r="F31" s="106">
        <v>244</v>
      </c>
      <c r="G31" s="94" t="s">
        <v>123</v>
      </c>
      <c r="H31" s="94"/>
      <c r="I31" s="96">
        <v>903</v>
      </c>
      <c r="J31" s="147">
        <v>1440</v>
      </c>
      <c r="K31" s="10">
        <f>'Приложение 3'!L35</f>
        <v>1549.5</v>
      </c>
      <c r="L31" s="10">
        <f>'Приложение 3'!M35</f>
        <v>0</v>
      </c>
    </row>
    <row r="32" spans="1:12">
      <c r="A32" s="92" t="s">
        <v>122</v>
      </c>
      <c r="B32" s="94"/>
      <c r="C32" s="94"/>
      <c r="D32" s="94"/>
      <c r="E32" s="94"/>
      <c r="F32" s="100"/>
      <c r="G32" s="96" t="s">
        <v>123</v>
      </c>
      <c r="H32" s="96" t="s">
        <v>113</v>
      </c>
      <c r="I32" s="96">
        <v>903</v>
      </c>
      <c r="J32" s="147">
        <v>1440</v>
      </c>
      <c r="K32" s="7">
        <f>'Приложение 3'!L36</f>
        <v>3328.2</v>
      </c>
      <c r="L32" s="7">
        <f>'Приложение 3'!M36</f>
        <v>0</v>
      </c>
    </row>
    <row r="33" spans="1:12">
      <c r="A33" s="95" t="s">
        <v>124</v>
      </c>
      <c r="B33" s="96"/>
      <c r="C33" s="96"/>
      <c r="D33" s="96"/>
      <c r="E33" s="97"/>
      <c r="F33" s="97"/>
      <c r="G33" s="96" t="s">
        <v>123</v>
      </c>
      <c r="H33" s="96" t="s">
        <v>113</v>
      </c>
      <c r="I33" s="96">
        <v>903</v>
      </c>
      <c r="J33" s="147">
        <v>1440</v>
      </c>
      <c r="K33" s="10">
        <f>'Приложение 3'!L37</f>
        <v>823</v>
      </c>
      <c r="L33" s="10">
        <f>'Приложение 3'!M37</f>
        <v>0</v>
      </c>
    </row>
    <row r="34" spans="1:12" ht="33.75">
      <c r="A34" s="95" t="s">
        <v>237</v>
      </c>
      <c r="B34" s="96" t="s">
        <v>125</v>
      </c>
      <c r="C34" s="96">
        <v>0</v>
      </c>
      <c r="D34" s="96"/>
      <c r="E34" s="97"/>
      <c r="F34" s="97"/>
      <c r="G34" s="96" t="s">
        <v>123</v>
      </c>
      <c r="H34" s="96" t="s">
        <v>113</v>
      </c>
      <c r="I34" s="96">
        <v>903</v>
      </c>
      <c r="J34" s="147">
        <v>1440</v>
      </c>
      <c r="K34" s="10">
        <f>'Приложение 3'!L38</f>
        <v>823</v>
      </c>
      <c r="L34" s="10">
        <f>'Приложение 3'!M38</f>
        <v>0</v>
      </c>
    </row>
    <row r="35" spans="1:12" ht="45">
      <c r="A35" s="95" t="s">
        <v>126</v>
      </c>
      <c r="B35" s="96" t="s">
        <v>125</v>
      </c>
      <c r="C35" s="96">
        <v>0</v>
      </c>
      <c r="D35" s="96" t="s">
        <v>85</v>
      </c>
      <c r="E35" s="97"/>
      <c r="F35" s="97"/>
      <c r="G35" s="96" t="s">
        <v>123</v>
      </c>
      <c r="H35" s="96" t="s">
        <v>113</v>
      </c>
      <c r="I35" s="96">
        <v>903</v>
      </c>
      <c r="J35" s="147">
        <v>1440</v>
      </c>
      <c r="K35" s="10">
        <f>'Приложение 3'!L39</f>
        <v>823</v>
      </c>
      <c r="L35" s="10">
        <f>'Приложение 3'!M39</f>
        <v>0</v>
      </c>
    </row>
    <row r="36" spans="1:12" ht="33.75">
      <c r="A36" s="95" t="s">
        <v>127</v>
      </c>
      <c r="B36" s="96" t="s">
        <v>125</v>
      </c>
      <c r="C36" s="96">
        <v>0</v>
      </c>
      <c r="D36" s="96" t="s">
        <v>85</v>
      </c>
      <c r="E36" s="97">
        <v>43000</v>
      </c>
      <c r="F36" s="97"/>
      <c r="G36" s="96" t="s">
        <v>123</v>
      </c>
      <c r="H36" s="96" t="s">
        <v>113</v>
      </c>
      <c r="I36" s="96">
        <v>903</v>
      </c>
      <c r="J36" s="147">
        <v>5801.2</v>
      </c>
      <c r="K36" s="10">
        <f>'Приложение 3'!L40</f>
        <v>823</v>
      </c>
      <c r="L36" s="10">
        <f>'Приложение 3'!M40</f>
        <v>0</v>
      </c>
    </row>
    <row r="37" spans="1:12">
      <c r="A37" s="95" t="s">
        <v>128</v>
      </c>
      <c r="B37" s="96" t="s">
        <v>125</v>
      </c>
      <c r="C37" s="96">
        <v>0</v>
      </c>
      <c r="D37" s="96" t="s">
        <v>85</v>
      </c>
      <c r="E37" s="97" t="s">
        <v>129</v>
      </c>
      <c r="F37" s="97"/>
      <c r="G37" s="96" t="s">
        <v>123</v>
      </c>
      <c r="H37" s="96" t="s">
        <v>113</v>
      </c>
      <c r="I37" s="96">
        <v>903</v>
      </c>
      <c r="J37" s="147">
        <v>800</v>
      </c>
      <c r="K37" s="10">
        <f>'Приложение 3'!L41</f>
        <v>360.7</v>
      </c>
      <c r="L37" s="10">
        <f>'Приложение 3'!M41</f>
        <v>0</v>
      </c>
    </row>
    <row r="38" spans="1:12" ht="33.75">
      <c r="A38" s="95" t="s">
        <v>94</v>
      </c>
      <c r="B38" s="96" t="s">
        <v>125</v>
      </c>
      <c r="C38" s="96">
        <v>0</v>
      </c>
      <c r="D38" s="96" t="s">
        <v>85</v>
      </c>
      <c r="E38" s="97" t="s">
        <v>129</v>
      </c>
      <c r="F38" s="97">
        <v>200</v>
      </c>
      <c r="G38" s="96" t="s">
        <v>123</v>
      </c>
      <c r="H38" s="96" t="s">
        <v>113</v>
      </c>
      <c r="I38" s="96">
        <v>903</v>
      </c>
      <c r="J38" s="147">
        <v>800</v>
      </c>
      <c r="K38" s="10">
        <f>'Приложение 3'!L42</f>
        <v>360.7</v>
      </c>
      <c r="L38" s="10">
        <f>'Приложение 3'!M42</f>
        <v>0</v>
      </c>
    </row>
    <row r="39" spans="1:12" ht="33.75">
      <c r="A39" s="95" t="s">
        <v>95</v>
      </c>
      <c r="B39" s="96" t="s">
        <v>125</v>
      </c>
      <c r="C39" s="96">
        <v>0</v>
      </c>
      <c r="D39" s="96" t="s">
        <v>85</v>
      </c>
      <c r="E39" s="97" t="s">
        <v>129</v>
      </c>
      <c r="F39" s="97">
        <v>240</v>
      </c>
      <c r="G39" s="105" t="s">
        <v>123</v>
      </c>
      <c r="H39" s="105" t="s">
        <v>113</v>
      </c>
      <c r="I39" s="96">
        <v>903</v>
      </c>
      <c r="J39" s="147">
        <v>800</v>
      </c>
      <c r="K39" s="10">
        <f>'Приложение 3'!L43</f>
        <v>360.7</v>
      </c>
      <c r="L39" s="10">
        <f>'Приложение 3'!M43</f>
        <v>0</v>
      </c>
    </row>
    <row r="40" spans="1:12">
      <c r="A40" s="104" t="s">
        <v>96</v>
      </c>
      <c r="B40" s="105" t="s">
        <v>125</v>
      </c>
      <c r="C40" s="105">
        <v>0</v>
      </c>
      <c r="D40" s="105" t="s">
        <v>85</v>
      </c>
      <c r="E40" s="106" t="s">
        <v>129</v>
      </c>
      <c r="F40" s="106">
        <v>244</v>
      </c>
      <c r="G40" s="105" t="s">
        <v>123</v>
      </c>
      <c r="H40" s="105" t="s">
        <v>113</v>
      </c>
      <c r="I40" s="96">
        <v>903</v>
      </c>
      <c r="J40" s="147">
        <v>800</v>
      </c>
      <c r="K40" s="10">
        <f>'Приложение 3'!L44</f>
        <v>360.7</v>
      </c>
      <c r="L40" s="10">
        <f>'Приложение 3'!M44</f>
        <v>0</v>
      </c>
    </row>
    <row r="41" spans="1:12">
      <c r="A41" s="107" t="s">
        <v>98</v>
      </c>
      <c r="B41" s="105" t="s">
        <v>125</v>
      </c>
      <c r="C41" s="105">
        <v>0</v>
      </c>
      <c r="D41" s="105" t="s">
        <v>85</v>
      </c>
      <c r="E41" s="106" t="s">
        <v>129</v>
      </c>
      <c r="F41" s="106">
        <v>247</v>
      </c>
      <c r="G41" s="96" t="s">
        <v>123</v>
      </c>
      <c r="H41" s="96" t="s">
        <v>113</v>
      </c>
      <c r="I41" s="96">
        <v>903</v>
      </c>
      <c r="J41" s="148">
        <v>361.6</v>
      </c>
      <c r="K41" s="10">
        <f>'Приложение 3'!L45</f>
        <v>360.7</v>
      </c>
      <c r="L41" s="10">
        <f>'Приложение 3'!M45</f>
        <v>0</v>
      </c>
    </row>
    <row r="42" spans="1:12" ht="33.75">
      <c r="A42" s="95" t="s">
        <v>130</v>
      </c>
      <c r="B42" s="96" t="s">
        <v>125</v>
      </c>
      <c r="C42" s="96">
        <v>0</v>
      </c>
      <c r="D42" s="96" t="s">
        <v>111</v>
      </c>
      <c r="E42" s="97"/>
      <c r="F42" s="97"/>
      <c r="G42" s="96" t="s">
        <v>123</v>
      </c>
      <c r="H42" s="96" t="s">
        <v>113</v>
      </c>
      <c r="I42" s="96">
        <v>903</v>
      </c>
      <c r="J42" s="148">
        <v>361.6</v>
      </c>
      <c r="K42" s="10">
        <f>'Приложение 3'!L46</f>
        <v>200</v>
      </c>
      <c r="L42" s="10">
        <f>'Приложение 3'!M46</f>
        <v>0</v>
      </c>
    </row>
    <row r="43" spans="1:12" ht="33.75">
      <c r="A43" s="95" t="s">
        <v>127</v>
      </c>
      <c r="B43" s="96" t="s">
        <v>125</v>
      </c>
      <c r="C43" s="96">
        <v>0</v>
      </c>
      <c r="D43" s="96" t="s">
        <v>111</v>
      </c>
      <c r="E43" s="97">
        <v>43000</v>
      </c>
      <c r="F43" s="97"/>
      <c r="G43" s="96" t="s">
        <v>123</v>
      </c>
      <c r="H43" s="96" t="s">
        <v>113</v>
      </c>
      <c r="I43" s="96">
        <v>903</v>
      </c>
      <c r="J43" s="148">
        <v>361.6</v>
      </c>
      <c r="K43" s="10">
        <f>'Приложение 3'!L47</f>
        <v>200</v>
      </c>
      <c r="L43" s="10">
        <f>'Приложение 3'!M47</f>
        <v>0</v>
      </c>
    </row>
    <row r="44" spans="1:12">
      <c r="A44" s="95" t="s">
        <v>131</v>
      </c>
      <c r="B44" s="96" t="s">
        <v>125</v>
      </c>
      <c r="C44" s="96">
        <v>0</v>
      </c>
      <c r="D44" s="96" t="s">
        <v>111</v>
      </c>
      <c r="E44" s="97" t="s">
        <v>132</v>
      </c>
      <c r="F44" s="97"/>
      <c r="G44" s="96" t="s">
        <v>123</v>
      </c>
      <c r="H44" s="96" t="s">
        <v>113</v>
      </c>
      <c r="I44" s="96">
        <v>903</v>
      </c>
      <c r="J44" s="148">
        <v>361.6</v>
      </c>
      <c r="K44" s="10">
        <f>'Приложение 3'!L48</f>
        <v>200</v>
      </c>
      <c r="L44" s="10">
        <f>'Приложение 3'!M48</f>
        <v>0</v>
      </c>
    </row>
    <row r="45" spans="1:12" ht="33.75">
      <c r="A45" s="95" t="s">
        <v>94</v>
      </c>
      <c r="B45" s="96" t="s">
        <v>125</v>
      </c>
      <c r="C45" s="96">
        <v>0</v>
      </c>
      <c r="D45" s="96" t="s">
        <v>111</v>
      </c>
      <c r="E45" s="97" t="s">
        <v>132</v>
      </c>
      <c r="F45" s="97">
        <v>200</v>
      </c>
      <c r="G45" s="96" t="s">
        <v>123</v>
      </c>
      <c r="H45" s="96" t="s">
        <v>113</v>
      </c>
      <c r="I45" s="96">
        <v>903</v>
      </c>
      <c r="J45" s="149">
        <v>361.6</v>
      </c>
      <c r="K45" s="10">
        <f>'Приложение 3'!L49</f>
        <v>200</v>
      </c>
      <c r="L45" s="10">
        <f>'Приложение 3'!M49</f>
        <v>0</v>
      </c>
    </row>
    <row r="46" spans="1:12" ht="33.75">
      <c r="A46" s="95" t="s">
        <v>95</v>
      </c>
      <c r="B46" s="96" t="s">
        <v>125</v>
      </c>
      <c r="C46" s="96">
        <v>0</v>
      </c>
      <c r="D46" s="96" t="s">
        <v>111</v>
      </c>
      <c r="E46" s="97" t="s">
        <v>132</v>
      </c>
      <c r="F46" s="97">
        <v>240</v>
      </c>
      <c r="G46" s="102" t="s">
        <v>123</v>
      </c>
      <c r="H46" s="102" t="s">
        <v>113</v>
      </c>
      <c r="I46" s="96">
        <v>903</v>
      </c>
      <c r="J46" s="148">
        <v>218.5</v>
      </c>
      <c r="K46" s="10">
        <f>'Приложение 3'!L50</f>
        <v>1355</v>
      </c>
      <c r="L46" s="10">
        <f>'Приложение 3'!M50</f>
        <v>0</v>
      </c>
    </row>
    <row r="47" spans="1:12" ht="13.5" thickBot="1">
      <c r="A47" s="101" t="s">
        <v>96</v>
      </c>
      <c r="B47" s="102" t="s">
        <v>125</v>
      </c>
      <c r="C47" s="102">
        <v>0</v>
      </c>
      <c r="D47" s="102" t="s">
        <v>111</v>
      </c>
      <c r="E47" s="103" t="s">
        <v>132</v>
      </c>
      <c r="F47" s="103">
        <v>244</v>
      </c>
      <c r="G47" s="162" t="s">
        <v>123</v>
      </c>
      <c r="H47" s="162" t="s">
        <v>113</v>
      </c>
      <c r="I47" s="96">
        <v>903</v>
      </c>
      <c r="J47" s="148">
        <v>218.5</v>
      </c>
      <c r="K47" s="10">
        <f>'Приложение 3'!L51</f>
        <v>589.5</v>
      </c>
      <c r="L47" s="10">
        <f>'Приложение 3'!M51</f>
        <v>0</v>
      </c>
    </row>
    <row r="48" spans="1:12" ht="13.5" thickBot="1">
      <c r="A48" s="161" t="s">
        <v>271</v>
      </c>
      <c r="B48" s="162" t="s">
        <v>125</v>
      </c>
      <c r="C48" s="162" t="s">
        <v>88</v>
      </c>
      <c r="D48" s="162"/>
      <c r="E48" s="163"/>
      <c r="F48" s="163"/>
      <c r="G48" s="162" t="s">
        <v>123</v>
      </c>
      <c r="H48" s="162" t="s">
        <v>113</v>
      </c>
      <c r="I48" s="96">
        <v>903</v>
      </c>
      <c r="J48" s="148">
        <v>218.5</v>
      </c>
      <c r="K48" s="164">
        <v>398</v>
      </c>
      <c r="L48" s="164">
        <v>0</v>
      </c>
    </row>
    <row r="49" spans="1:12" ht="45.75" thickBot="1">
      <c r="A49" s="165" t="s">
        <v>272</v>
      </c>
      <c r="B49" s="162" t="s">
        <v>125</v>
      </c>
      <c r="C49" s="162" t="s">
        <v>88</v>
      </c>
      <c r="D49" s="162" t="s">
        <v>85</v>
      </c>
      <c r="E49" s="166"/>
      <c r="F49" s="167"/>
      <c r="G49" s="162" t="s">
        <v>123</v>
      </c>
      <c r="H49" s="162" t="s">
        <v>113</v>
      </c>
      <c r="I49" s="96">
        <v>903</v>
      </c>
      <c r="J49" s="148">
        <v>218.5</v>
      </c>
      <c r="K49" s="164">
        <v>398</v>
      </c>
      <c r="L49" s="164">
        <v>0</v>
      </c>
    </row>
    <row r="50" spans="1:12" ht="34.5" thickBot="1">
      <c r="A50" s="168" t="s">
        <v>95</v>
      </c>
      <c r="B50" s="162" t="s">
        <v>125</v>
      </c>
      <c r="C50" s="162" t="s">
        <v>88</v>
      </c>
      <c r="D50" s="162" t="s">
        <v>85</v>
      </c>
      <c r="E50" s="163">
        <v>80190</v>
      </c>
      <c r="F50" s="163">
        <v>240</v>
      </c>
      <c r="G50" s="162" t="s">
        <v>123</v>
      </c>
      <c r="H50" s="162" t="s">
        <v>113</v>
      </c>
      <c r="I50" s="96">
        <v>903</v>
      </c>
      <c r="J50" s="148">
        <v>1260.3</v>
      </c>
      <c r="K50" s="164">
        <v>398</v>
      </c>
      <c r="L50" s="164">
        <v>0</v>
      </c>
    </row>
    <row r="51" spans="1:12" ht="34.5" thickBot="1">
      <c r="A51" s="168" t="s">
        <v>273</v>
      </c>
      <c r="B51" s="162" t="s">
        <v>125</v>
      </c>
      <c r="C51" s="162" t="s">
        <v>88</v>
      </c>
      <c r="D51" s="162" t="s">
        <v>85</v>
      </c>
      <c r="E51" s="163">
        <v>80190</v>
      </c>
      <c r="F51" s="163">
        <v>244</v>
      </c>
      <c r="G51" s="94" t="s">
        <v>17</v>
      </c>
      <c r="H51" s="94"/>
      <c r="I51" s="96">
        <v>903</v>
      </c>
      <c r="J51" s="149">
        <v>600</v>
      </c>
      <c r="K51" s="164">
        <v>398</v>
      </c>
      <c r="L51" s="164">
        <v>0</v>
      </c>
    </row>
    <row r="52" spans="1:12">
      <c r="A52" s="92" t="s">
        <v>134</v>
      </c>
      <c r="B52" s="94"/>
      <c r="C52" s="94"/>
      <c r="D52" s="94"/>
      <c r="E52" s="94"/>
      <c r="F52" s="94"/>
      <c r="G52" s="97" t="s">
        <v>17</v>
      </c>
      <c r="H52" s="97" t="s">
        <v>85</v>
      </c>
      <c r="I52" s="96" t="s">
        <v>261</v>
      </c>
      <c r="J52" s="149">
        <v>0</v>
      </c>
      <c r="K52" s="7">
        <f>'Приложение 3'!L58</f>
        <v>278.2</v>
      </c>
      <c r="L52" s="7">
        <f>'Приложение 3'!M59</f>
        <v>0</v>
      </c>
    </row>
    <row r="53" spans="1:12">
      <c r="A53" s="95" t="s">
        <v>135</v>
      </c>
      <c r="B53" s="97"/>
      <c r="C53" s="97"/>
      <c r="D53" s="97"/>
      <c r="E53" s="97"/>
      <c r="F53" s="97"/>
      <c r="G53" s="97" t="s">
        <v>17</v>
      </c>
      <c r="H53" s="97" t="s">
        <v>85</v>
      </c>
      <c r="I53" s="96" t="s">
        <v>261</v>
      </c>
      <c r="J53" s="149">
        <v>120</v>
      </c>
      <c r="K53" s="10">
        <f>'Приложение 3'!L59</f>
        <v>278.2</v>
      </c>
      <c r="L53" s="10">
        <f>'Приложение 3'!M60</f>
        <v>0</v>
      </c>
    </row>
    <row r="54" spans="1:12" ht="45">
      <c r="A54" s="95" t="s">
        <v>103</v>
      </c>
      <c r="B54" s="97" t="s">
        <v>85</v>
      </c>
      <c r="C54" s="97"/>
      <c r="D54" s="97"/>
      <c r="E54" s="97" t="s">
        <v>0</v>
      </c>
      <c r="F54" s="97" t="s">
        <v>0</v>
      </c>
      <c r="G54" s="97" t="s">
        <v>17</v>
      </c>
      <c r="H54" s="97" t="s">
        <v>85</v>
      </c>
      <c r="I54" s="151" t="s">
        <v>261</v>
      </c>
      <c r="J54" s="164">
        <v>1963.2</v>
      </c>
      <c r="K54" s="10">
        <f>'Приложение 3'!L60</f>
        <v>278.2</v>
      </c>
      <c r="L54" s="10">
        <f>'Приложение 3'!M61</f>
        <v>0</v>
      </c>
    </row>
    <row r="55" spans="1:12" ht="56.25">
      <c r="A55" s="95" t="s">
        <v>235</v>
      </c>
      <c r="B55" s="97" t="s">
        <v>85</v>
      </c>
      <c r="C55" s="97">
        <v>0</v>
      </c>
      <c r="D55" s="97" t="s">
        <v>113</v>
      </c>
      <c r="E55" s="97"/>
      <c r="F55" s="99"/>
      <c r="G55" s="97" t="s">
        <v>17</v>
      </c>
      <c r="H55" s="97" t="s">
        <v>85</v>
      </c>
      <c r="I55" s="151" t="s">
        <v>261</v>
      </c>
      <c r="J55" s="164">
        <v>1963.2</v>
      </c>
      <c r="K55" s="10">
        <f>'Приложение 3'!L61</f>
        <v>278.2</v>
      </c>
      <c r="L55" s="10">
        <f>'Приложение 3'!M62</f>
        <v>0</v>
      </c>
    </row>
    <row r="56" spans="1:12" ht="33.75">
      <c r="A56" s="95" t="s">
        <v>136</v>
      </c>
      <c r="B56" s="97" t="s">
        <v>85</v>
      </c>
      <c r="C56" s="97">
        <v>0</v>
      </c>
      <c r="D56" s="97" t="s">
        <v>113</v>
      </c>
      <c r="E56" s="97" t="s">
        <v>137</v>
      </c>
      <c r="F56" s="97" t="s">
        <v>0</v>
      </c>
      <c r="G56" s="97" t="s">
        <v>17</v>
      </c>
      <c r="H56" s="97" t="s">
        <v>85</v>
      </c>
      <c r="I56" s="151" t="s">
        <v>261</v>
      </c>
      <c r="J56" s="164">
        <v>1963.2</v>
      </c>
      <c r="K56" s="10">
        <f>'Приложение 3'!L62</f>
        <v>278.2</v>
      </c>
      <c r="L56" s="10">
        <f>'Приложение 3'!M63</f>
        <v>0</v>
      </c>
    </row>
    <row r="57" spans="1:12" ht="22.5">
      <c r="A57" s="95" t="s">
        <v>138</v>
      </c>
      <c r="B57" s="97" t="s">
        <v>85</v>
      </c>
      <c r="C57" s="97">
        <v>0</v>
      </c>
      <c r="D57" s="97" t="s">
        <v>113</v>
      </c>
      <c r="E57" s="97" t="s">
        <v>139</v>
      </c>
      <c r="F57" s="97" t="s">
        <v>0</v>
      </c>
      <c r="G57" s="97" t="s">
        <v>17</v>
      </c>
      <c r="H57" s="97" t="s">
        <v>85</v>
      </c>
      <c r="I57" s="151" t="s">
        <v>261</v>
      </c>
      <c r="J57" s="164">
        <v>1963.2</v>
      </c>
      <c r="K57" s="10">
        <f>'Приложение 3'!L63</f>
        <v>278.2</v>
      </c>
      <c r="L57" s="10">
        <f>'Приложение 3'!M64</f>
        <v>0</v>
      </c>
    </row>
    <row r="58" spans="1:12" ht="22.5">
      <c r="A58" s="95" t="s">
        <v>140</v>
      </c>
      <c r="B58" s="97" t="s">
        <v>85</v>
      </c>
      <c r="C58" s="97">
        <v>0</v>
      </c>
      <c r="D58" s="97" t="s">
        <v>113</v>
      </c>
      <c r="E58" s="97" t="s">
        <v>139</v>
      </c>
      <c r="F58" s="97">
        <v>300</v>
      </c>
      <c r="G58" s="97" t="s">
        <v>17</v>
      </c>
      <c r="H58" s="97" t="s">
        <v>85</v>
      </c>
      <c r="I58" s="96">
        <v>903</v>
      </c>
      <c r="J58" s="156">
        <v>278.2</v>
      </c>
      <c r="K58" s="10">
        <f>'Приложение 3'!L64</f>
        <v>278.2</v>
      </c>
      <c r="L58" s="10">
        <f>'Приложение 3'!M65</f>
        <v>0</v>
      </c>
    </row>
    <row r="59" spans="1:12" ht="22.5">
      <c r="A59" s="95" t="s">
        <v>148</v>
      </c>
      <c r="B59" s="97" t="s">
        <v>85</v>
      </c>
      <c r="C59" s="97">
        <v>0</v>
      </c>
      <c r="D59" s="97" t="s">
        <v>113</v>
      </c>
      <c r="E59" s="97" t="s">
        <v>139</v>
      </c>
      <c r="F59" s="97">
        <v>310</v>
      </c>
      <c r="G59" s="103" t="s">
        <v>17</v>
      </c>
      <c r="H59" s="103" t="s">
        <v>85</v>
      </c>
      <c r="I59" s="96">
        <v>903</v>
      </c>
      <c r="J59" s="156">
        <v>278.2</v>
      </c>
      <c r="K59" s="10">
        <f>'Приложение 3'!L65</f>
        <v>278.2</v>
      </c>
      <c r="L59" s="10">
        <f>'Приложение 3'!M66</f>
        <v>0</v>
      </c>
    </row>
    <row r="60" spans="1:12" ht="22.5">
      <c r="A60" s="101" t="s">
        <v>141</v>
      </c>
      <c r="B60" s="103" t="s">
        <v>85</v>
      </c>
      <c r="C60" s="103">
        <v>0</v>
      </c>
      <c r="D60" s="103" t="s">
        <v>113</v>
      </c>
      <c r="E60" s="103" t="s">
        <v>139</v>
      </c>
      <c r="F60" s="103">
        <v>312</v>
      </c>
      <c r="G60" s="94" t="s">
        <v>109</v>
      </c>
      <c r="H60" s="94"/>
      <c r="I60" s="96">
        <v>903</v>
      </c>
      <c r="J60" s="156">
        <v>278.2</v>
      </c>
      <c r="K60" s="10">
        <f>'Приложение 3'!L66</f>
        <v>278.2</v>
      </c>
      <c r="L60" s="10">
        <f>'Приложение 3'!M67</f>
        <v>0</v>
      </c>
    </row>
    <row r="61" spans="1:12" ht="21">
      <c r="A61" s="92" t="s">
        <v>142</v>
      </c>
      <c r="B61" s="94" t="s">
        <v>0</v>
      </c>
      <c r="C61" s="94" t="s">
        <v>0</v>
      </c>
      <c r="D61" s="94"/>
      <c r="E61" s="94" t="s">
        <v>0</v>
      </c>
      <c r="F61" s="94" t="s">
        <v>0</v>
      </c>
      <c r="G61" s="97" t="s">
        <v>109</v>
      </c>
      <c r="H61" s="97" t="s">
        <v>85</v>
      </c>
      <c r="I61" s="96">
        <v>903</v>
      </c>
      <c r="J61" s="156">
        <v>278.2</v>
      </c>
      <c r="K61" s="7">
        <f>'Приложение 3'!L67</f>
        <v>41.9</v>
      </c>
      <c r="L61" s="7">
        <f>'Приложение 3'!M68</f>
        <v>0</v>
      </c>
    </row>
    <row r="62" spans="1:12" ht="22.5">
      <c r="A62" s="95" t="s">
        <v>143</v>
      </c>
      <c r="B62" s="97" t="s">
        <v>0</v>
      </c>
      <c r="C62" s="97" t="s">
        <v>0</v>
      </c>
      <c r="D62" s="97"/>
      <c r="E62" s="97" t="s">
        <v>0</v>
      </c>
      <c r="F62" s="99" t="s">
        <v>0</v>
      </c>
      <c r="G62" s="97" t="s">
        <v>109</v>
      </c>
      <c r="H62" s="97" t="s">
        <v>85</v>
      </c>
      <c r="I62" s="96">
        <v>903</v>
      </c>
      <c r="J62" s="156">
        <v>278.2</v>
      </c>
      <c r="K62" s="10">
        <f>'Приложение 3'!L68</f>
        <v>41.9</v>
      </c>
      <c r="L62" s="10">
        <f>'Приложение 3'!M69</f>
        <v>0</v>
      </c>
    </row>
    <row r="63" spans="1:12" ht="45">
      <c r="A63" s="95" t="s">
        <v>103</v>
      </c>
      <c r="B63" s="97">
        <v>17</v>
      </c>
      <c r="C63" s="97"/>
      <c r="D63" s="97"/>
      <c r="E63" s="97" t="s">
        <v>0</v>
      </c>
      <c r="F63" s="99" t="s">
        <v>0</v>
      </c>
      <c r="G63" s="97" t="s">
        <v>109</v>
      </c>
      <c r="H63" s="97" t="s">
        <v>85</v>
      </c>
      <c r="I63" s="96">
        <v>903</v>
      </c>
      <c r="J63" s="156">
        <v>278.2</v>
      </c>
      <c r="K63" s="10">
        <f>'Приложение 3'!L69</f>
        <v>41.9</v>
      </c>
      <c r="L63" s="10">
        <f>'Приложение 3'!M70</f>
        <v>0</v>
      </c>
    </row>
    <row r="64" spans="1:12" ht="45">
      <c r="A64" s="95" t="s">
        <v>103</v>
      </c>
      <c r="B64" s="97">
        <v>17</v>
      </c>
      <c r="C64" s="97">
        <v>2</v>
      </c>
      <c r="D64" s="97"/>
      <c r="E64" s="97" t="s">
        <v>0</v>
      </c>
      <c r="F64" s="97" t="s">
        <v>0</v>
      </c>
      <c r="G64" s="97" t="s">
        <v>109</v>
      </c>
      <c r="H64" s="97" t="s">
        <v>85</v>
      </c>
      <c r="I64" s="96">
        <v>903</v>
      </c>
      <c r="J64" s="156">
        <v>278.2</v>
      </c>
      <c r="K64" s="10">
        <f>'Приложение 3'!L70</f>
        <v>41.9</v>
      </c>
      <c r="L64" s="10">
        <f>'Приложение 3'!M71</f>
        <v>0</v>
      </c>
    </row>
    <row r="65" spans="1:12" ht="45">
      <c r="A65" s="95" t="s">
        <v>103</v>
      </c>
      <c r="B65" s="97">
        <v>17</v>
      </c>
      <c r="C65" s="97">
        <v>2</v>
      </c>
      <c r="D65" s="96" t="s">
        <v>111</v>
      </c>
      <c r="E65" s="97"/>
      <c r="F65" s="97"/>
      <c r="G65" s="97" t="s">
        <v>109</v>
      </c>
      <c r="H65" s="97" t="s">
        <v>85</v>
      </c>
      <c r="I65" s="96">
        <v>903</v>
      </c>
      <c r="J65" s="156">
        <v>278.2</v>
      </c>
      <c r="K65" s="10">
        <f>'Приложение 3'!L71</f>
        <v>41.9</v>
      </c>
      <c r="L65" s="10">
        <f>'Приложение 3'!M72</f>
        <v>0</v>
      </c>
    </row>
    <row r="66" spans="1:12" ht="22.5">
      <c r="A66" s="95" t="s">
        <v>144</v>
      </c>
      <c r="B66" s="97">
        <v>17</v>
      </c>
      <c r="C66" s="97">
        <v>2</v>
      </c>
      <c r="D66" s="96" t="s">
        <v>111</v>
      </c>
      <c r="E66" s="97" t="s">
        <v>145</v>
      </c>
      <c r="F66" s="97" t="s">
        <v>0</v>
      </c>
      <c r="G66" s="97" t="s">
        <v>109</v>
      </c>
      <c r="H66" s="97" t="s">
        <v>85</v>
      </c>
      <c r="I66" s="96">
        <v>903</v>
      </c>
      <c r="J66" s="156">
        <v>278.2</v>
      </c>
      <c r="K66" s="10">
        <f>'Приложение 3'!L72</f>
        <v>0</v>
      </c>
      <c r="L66" s="10">
        <f>'Приложение 3'!M73</f>
        <v>0</v>
      </c>
    </row>
    <row r="67" spans="1:12" ht="22.5">
      <c r="A67" s="95" t="s">
        <v>146</v>
      </c>
      <c r="B67" s="97">
        <v>17</v>
      </c>
      <c r="C67" s="97">
        <v>2</v>
      </c>
      <c r="D67" s="96" t="s">
        <v>111</v>
      </c>
      <c r="E67" s="97" t="s">
        <v>145</v>
      </c>
      <c r="F67" s="97">
        <v>700</v>
      </c>
      <c r="G67" s="97" t="s">
        <v>109</v>
      </c>
      <c r="H67" s="97" t="s">
        <v>85</v>
      </c>
      <c r="I67" s="96">
        <v>903</v>
      </c>
      <c r="J67" s="156">
        <v>41.9</v>
      </c>
      <c r="K67" s="10">
        <f>'Приложение 3'!L73</f>
        <v>41.9</v>
      </c>
      <c r="L67" s="10">
        <f>'Приложение 3'!M74</f>
        <v>0</v>
      </c>
    </row>
    <row r="68" spans="1:12">
      <c r="A68" s="95" t="s">
        <v>147</v>
      </c>
      <c r="B68" s="97">
        <v>17</v>
      </c>
      <c r="C68" s="97">
        <v>2</v>
      </c>
      <c r="D68" s="96" t="s">
        <v>111</v>
      </c>
      <c r="E68" s="97" t="s">
        <v>145</v>
      </c>
      <c r="F68" s="97">
        <v>730</v>
      </c>
      <c r="G68" s="97" t="s">
        <v>133</v>
      </c>
      <c r="H68" s="97"/>
      <c r="I68" s="96">
        <v>903</v>
      </c>
      <c r="J68" s="156">
        <v>41.9</v>
      </c>
      <c r="K68" s="10">
        <f>'Приложение 3'!L74</f>
        <v>41.9</v>
      </c>
      <c r="L68" s="10">
        <v>41.9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1:K30"/>
  <sheetViews>
    <sheetView view="pageBreakPreview" zoomScale="124" zoomScaleSheetLayoutView="124" workbookViewId="0">
      <selection activeCell="A2" sqref="A2:K2"/>
    </sheetView>
  </sheetViews>
  <sheetFormatPr defaultRowHeight="12.75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>
      <c r="A1" s="1" t="s">
        <v>0</v>
      </c>
      <c r="B1" s="2" t="s">
        <v>0</v>
      </c>
      <c r="C1" s="2" t="s">
        <v>0</v>
      </c>
      <c r="D1" s="2" t="s">
        <v>0</v>
      </c>
      <c r="E1" s="183" t="s">
        <v>248</v>
      </c>
      <c r="F1" s="183"/>
      <c r="G1" s="183"/>
      <c r="H1" s="183"/>
      <c r="I1" s="189"/>
      <c r="J1" s="189"/>
      <c r="K1" s="189"/>
    </row>
    <row r="2" spans="1:11" ht="81" customHeight="1">
      <c r="A2" s="172" t="s">
        <v>249</v>
      </c>
      <c r="B2" s="172"/>
      <c r="C2" s="172"/>
      <c r="D2" s="172"/>
      <c r="E2" s="172"/>
      <c r="F2" s="172"/>
      <c r="G2" s="172"/>
      <c r="H2" s="172"/>
      <c r="I2" s="172"/>
      <c r="J2" s="172"/>
      <c r="K2" s="172"/>
    </row>
    <row r="3" spans="1:11" ht="15" customHeight="1">
      <c r="A3" s="3" t="s">
        <v>0</v>
      </c>
      <c r="B3" s="190" t="s">
        <v>1</v>
      </c>
      <c r="C3" s="190"/>
      <c r="D3" s="190"/>
      <c r="E3" s="190"/>
      <c r="F3" s="190"/>
      <c r="G3" s="190"/>
      <c r="H3" s="190"/>
      <c r="I3" s="190"/>
      <c r="J3" s="190"/>
      <c r="K3" s="190"/>
    </row>
    <row r="4" spans="1:11" ht="23.25" customHeight="1">
      <c r="A4" s="171" t="s">
        <v>2</v>
      </c>
      <c r="B4" s="171" t="s">
        <v>5</v>
      </c>
      <c r="C4" s="171"/>
      <c r="D4" s="171"/>
      <c r="E4" s="171"/>
      <c r="F4" s="192" t="s">
        <v>3</v>
      </c>
      <c r="G4" s="192" t="s">
        <v>4</v>
      </c>
      <c r="H4" s="192" t="s">
        <v>21</v>
      </c>
      <c r="I4" s="171" t="s">
        <v>7</v>
      </c>
      <c r="J4" s="171"/>
      <c r="K4" s="171"/>
    </row>
    <row r="5" spans="1:11" ht="14.85" customHeight="1">
      <c r="A5" s="171" t="s">
        <v>0</v>
      </c>
      <c r="B5" s="171" t="s">
        <v>0</v>
      </c>
      <c r="C5" s="171"/>
      <c r="D5" s="171"/>
      <c r="E5" s="171"/>
      <c r="F5" s="193"/>
      <c r="G5" s="193"/>
      <c r="H5" s="193"/>
      <c r="I5" s="108" t="s">
        <v>42</v>
      </c>
      <c r="J5" s="108" t="s">
        <v>43</v>
      </c>
      <c r="K5" s="108" t="s">
        <v>44</v>
      </c>
    </row>
    <row r="6" spans="1:11" ht="12.95" customHeight="1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85">
        <v>6</v>
      </c>
      <c r="G6" s="85">
        <v>7</v>
      </c>
      <c r="H6" s="85">
        <v>8</v>
      </c>
      <c r="I6" s="4">
        <v>9</v>
      </c>
      <c r="J6" s="4">
        <v>10</v>
      </c>
      <c r="K6" s="4">
        <v>11</v>
      </c>
    </row>
    <row r="7" spans="1:11" ht="14.45" customHeight="1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>
      <c r="A23" s="9"/>
      <c r="B23" s="6"/>
      <c r="C23" s="6"/>
      <c r="D23" s="6"/>
      <c r="E23" s="6"/>
      <c r="F23" s="6"/>
      <c r="G23" s="6"/>
      <c r="H23" s="6"/>
      <c r="I23" s="10"/>
      <c r="J23" s="10"/>
      <c r="K23" s="10"/>
    </row>
    <row r="24" spans="1:11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</row>
    <row r="25" spans="1:11">
      <c r="A25" s="6"/>
      <c r="B25" s="6"/>
      <c r="C25" s="6"/>
      <c r="D25" s="6"/>
      <c r="E25" s="6"/>
      <c r="F25" s="6"/>
      <c r="G25" s="6"/>
      <c r="H25" s="6"/>
      <c r="I25" s="10"/>
      <c r="J25" s="10"/>
      <c r="K25" s="10"/>
    </row>
    <row r="26" spans="1:11">
      <c r="A26" s="9"/>
      <c r="B26" s="6"/>
      <c r="C26" s="6"/>
      <c r="D26" s="6"/>
      <c r="E26" s="6"/>
      <c r="F26" s="6"/>
      <c r="G26" s="6"/>
      <c r="H26" s="6"/>
      <c r="I26" s="10"/>
      <c r="J26" s="10"/>
      <c r="K26" s="10"/>
    </row>
    <row r="27" spans="1:11">
      <c r="A27" s="6"/>
      <c r="B27" s="6"/>
      <c r="C27" s="6"/>
      <c r="D27" s="6"/>
      <c r="E27" s="6"/>
      <c r="F27" s="6"/>
      <c r="G27" s="6"/>
      <c r="H27" s="6"/>
      <c r="I27" s="10"/>
      <c r="J27" s="10"/>
      <c r="K27" s="10"/>
    </row>
    <row r="28" spans="1:11">
      <c r="A28" s="6"/>
      <c r="B28" s="6"/>
      <c r="C28" s="6"/>
      <c r="D28" s="6"/>
      <c r="E28" s="6"/>
      <c r="F28" s="6"/>
      <c r="G28" s="6"/>
      <c r="H28" s="6"/>
      <c r="I28" s="10"/>
      <c r="J28" s="10"/>
      <c r="K28" s="10"/>
    </row>
    <row r="29" spans="1:11">
      <c r="A29" s="6"/>
      <c r="B29" s="6"/>
      <c r="C29" s="6"/>
      <c r="D29" s="6"/>
      <c r="E29" s="6"/>
      <c r="F29" s="6"/>
      <c r="G29" s="6"/>
      <c r="H29" s="6"/>
      <c r="I29" s="10"/>
      <c r="J29" s="10"/>
      <c r="K29" s="10"/>
    </row>
    <row r="30" spans="1:11">
      <c r="A30" s="6"/>
      <c r="B30" s="6"/>
      <c r="C30" s="6"/>
      <c r="D30" s="6"/>
      <c r="E30" s="6"/>
      <c r="F30" s="6"/>
      <c r="G30" s="6"/>
      <c r="H30" s="6"/>
      <c r="I30" s="10"/>
      <c r="J30" s="10"/>
      <c r="K30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I14"/>
  <sheetViews>
    <sheetView view="pageBreakPreview" topLeftCell="A7" zoomScale="118" zoomScaleSheetLayoutView="118" workbookViewId="0">
      <selection activeCell="A8" sqref="A8:D8"/>
    </sheetView>
  </sheetViews>
  <sheetFormatPr defaultRowHeight="12.75"/>
  <cols>
    <col min="1" max="1" width="66.83203125" style="18" customWidth="1"/>
    <col min="2" max="3" width="14.5" style="18" customWidth="1"/>
    <col min="4" max="4" width="15.1640625" style="16" customWidth="1"/>
    <col min="5" max="5" width="13.83203125" style="16" customWidth="1"/>
    <col min="6" max="6" width="17" style="17" customWidth="1"/>
    <col min="7" max="7" width="13.83203125" style="18" bestFit="1" customWidth="1"/>
    <col min="8" max="8" width="12.5" style="18" bestFit="1" customWidth="1"/>
    <col min="9" max="16384" width="9.33203125" style="18"/>
  </cols>
  <sheetData>
    <row r="1" spans="1:9" ht="15">
      <c r="A1" s="14"/>
      <c r="B1" s="187" t="s">
        <v>250</v>
      </c>
      <c r="C1" s="188"/>
      <c r="D1" s="188"/>
    </row>
    <row r="2" spans="1:9" ht="15">
      <c r="A2" s="14"/>
      <c r="B2" s="188"/>
      <c r="C2" s="188"/>
      <c r="D2" s="188"/>
    </row>
    <row r="3" spans="1:9" ht="15">
      <c r="A3" s="14"/>
      <c r="B3" s="188"/>
      <c r="C3" s="188"/>
      <c r="D3" s="188"/>
    </row>
    <row r="4" spans="1:9" ht="81" customHeight="1">
      <c r="A4" s="14"/>
      <c r="B4" s="188"/>
      <c r="C4" s="188"/>
      <c r="D4" s="188"/>
    </row>
    <row r="5" spans="1:9" ht="12.75" customHeight="1">
      <c r="B5" s="32"/>
      <c r="C5" s="32"/>
      <c r="D5" s="32"/>
    </row>
    <row r="6" spans="1:9" ht="12.75" customHeight="1">
      <c r="B6" s="32"/>
      <c r="C6" s="32"/>
      <c r="D6" s="32" t="s">
        <v>27</v>
      </c>
    </row>
    <row r="7" spans="1:9" s="16" customFormat="1">
      <c r="A7" s="18"/>
      <c r="F7" s="17"/>
      <c r="G7" s="18"/>
      <c r="H7" s="18"/>
      <c r="I7" s="18"/>
    </row>
    <row r="8" spans="1:9" ht="127.5" customHeight="1">
      <c r="A8" s="194" t="s">
        <v>251</v>
      </c>
      <c r="B8" s="194"/>
      <c r="C8" s="194"/>
      <c r="D8" s="194"/>
    </row>
    <row r="9" spans="1:9">
      <c r="A9" s="20"/>
      <c r="B9" s="20"/>
      <c r="C9" s="20"/>
      <c r="D9" s="21" t="s">
        <v>1</v>
      </c>
    </row>
    <row r="10" spans="1:9" s="24" customFormat="1">
      <c r="A10" s="195" t="s">
        <v>45</v>
      </c>
      <c r="B10" s="196" t="s">
        <v>7</v>
      </c>
      <c r="C10" s="196"/>
      <c r="D10" s="196"/>
      <c r="E10" s="22"/>
      <c r="F10" s="23"/>
    </row>
    <row r="11" spans="1:9" s="24" customFormat="1" ht="16.5" customHeight="1">
      <c r="A11" s="195"/>
      <c r="B11" s="142" t="s">
        <v>42</v>
      </c>
      <c r="C11" s="142" t="s">
        <v>43</v>
      </c>
      <c r="D11" s="142" t="s">
        <v>44</v>
      </c>
      <c r="E11" s="22"/>
      <c r="F11" s="23"/>
      <c r="G11" s="22"/>
    </row>
    <row r="12" spans="1:9" s="26" customFormat="1">
      <c r="A12" s="143" t="s">
        <v>8</v>
      </c>
      <c r="B12" s="143" t="s">
        <v>9</v>
      </c>
      <c r="C12" s="143" t="s">
        <v>10</v>
      </c>
      <c r="D12" s="143" t="s">
        <v>11</v>
      </c>
      <c r="E12" s="22"/>
      <c r="F12" s="23"/>
    </row>
    <row r="13" spans="1:9" s="29" customFormat="1">
      <c r="A13" s="144" t="s">
        <v>236</v>
      </c>
      <c r="B13" s="30">
        <v>5.5</v>
      </c>
      <c r="C13" s="30">
        <v>5.7</v>
      </c>
      <c r="D13" s="30">
        <v>6</v>
      </c>
      <c r="E13" s="27"/>
      <c r="F13" s="28"/>
    </row>
    <row r="14" spans="1:9" s="29" customFormat="1">
      <c r="A14" s="145" t="s">
        <v>19</v>
      </c>
      <c r="B14" s="69">
        <f>B13</f>
        <v>5.5</v>
      </c>
      <c r="C14" s="69">
        <f t="shared" ref="C14:D14" si="0">C13</f>
        <v>5.7</v>
      </c>
      <c r="D14" s="69">
        <f t="shared" si="0"/>
        <v>6</v>
      </c>
      <c r="E14" s="27"/>
      <c r="F14" s="28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I56"/>
  <sheetViews>
    <sheetView view="pageBreakPreview" topLeftCell="A46" zoomScaleSheetLayoutView="100" workbookViewId="0">
      <selection activeCell="E12" sqref="E12"/>
    </sheetView>
  </sheetViews>
  <sheetFormatPr defaultRowHeight="12.75"/>
  <cols>
    <col min="1" max="1" width="37.1640625" style="33" customWidth="1"/>
    <col min="2" max="2" width="70.5" style="33" customWidth="1"/>
    <col min="3" max="3" width="18.6640625" style="33" bestFit="1" customWidth="1"/>
    <col min="4" max="4" width="19.33203125" style="33" customWidth="1"/>
    <col min="5" max="5" width="27.83203125" style="33" customWidth="1"/>
    <col min="6" max="6" width="24" style="33" customWidth="1"/>
    <col min="7" max="7" width="17.33203125" style="33" customWidth="1"/>
    <col min="8" max="8" width="17.5" style="33" customWidth="1"/>
    <col min="9" max="9" width="17" style="33" bestFit="1" customWidth="1"/>
    <col min="10" max="256" width="9.33203125" style="33"/>
    <col min="257" max="257" width="37.1640625" style="33" customWidth="1"/>
    <col min="258" max="258" width="70.5" style="33" customWidth="1"/>
    <col min="259" max="259" width="18.6640625" style="33" bestFit="1" customWidth="1"/>
    <col min="260" max="260" width="20.5" style="33" customWidth="1"/>
    <col min="261" max="261" width="18" style="33" customWidth="1"/>
    <col min="262" max="262" width="24" style="33" customWidth="1"/>
    <col min="263" max="263" width="17.33203125" style="33" customWidth="1"/>
    <col min="264" max="264" width="17.5" style="33" customWidth="1"/>
    <col min="265" max="265" width="17" style="33" bestFit="1" customWidth="1"/>
    <col min="266" max="512" width="9.33203125" style="33"/>
    <col min="513" max="513" width="37.1640625" style="33" customWidth="1"/>
    <col min="514" max="514" width="70.5" style="33" customWidth="1"/>
    <col min="515" max="515" width="18.6640625" style="33" bestFit="1" customWidth="1"/>
    <col min="516" max="516" width="20.5" style="33" customWidth="1"/>
    <col min="517" max="517" width="18" style="33" customWidth="1"/>
    <col min="518" max="518" width="24" style="33" customWidth="1"/>
    <col min="519" max="519" width="17.33203125" style="33" customWidth="1"/>
    <col min="520" max="520" width="17.5" style="33" customWidth="1"/>
    <col min="521" max="521" width="17" style="33" bestFit="1" customWidth="1"/>
    <col min="522" max="768" width="9.33203125" style="33"/>
    <col min="769" max="769" width="37.1640625" style="33" customWidth="1"/>
    <col min="770" max="770" width="70.5" style="33" customWidth="1"/>
    <col min="771" max="771" width="18.6640625" style="33" bestFit="1" customWidth="1"/>
    <col min="772" max="772" width="20.5" style="33" customWidth="1"/>
    <col min="773" max="773" width="18" style="33" customWidth="1"/>
    <col min="774" max="774" width="24" style="33" customWidth="1"/>
    <col min="775" max="775" width="17.33203125" style="33" customWidth="1"/>
    <col min="776" max="776" width="17.5" style="33" customWidth="1"/>
    <col min="777" max="777" width="17" style="33" bestFit="1" customWidth="1"/>
    <col min="778" max="1024" width="9.33203125" style="33"/>
    <col min="1025" max="1025" width="37.1640625" style="33" customWidth="1"/>
    <col min="1026" max="1026" width="70.5" style="33" customWidth="1"/>
    <col min="1027" max="1027" width="18.6640625" style="33" bestFit="1" customWidth="1"/>
    <col min="1028" max="1028" width="20.5" style="33" customWidth="1"/>
    <col min="1029" max="1029" width="18" style="33" customWidth="1"/>
    <col min="1030" max="1030" width="24" style="33" customWidth="1"/>
    <col min="1031" max="1031" width="17.33203125" style="33" customWidth="1"/>
    <col min="1032" max="1032" width="17.5" style="33" customWidth="1"/>
    <col min="1033" max="1033" width="17" style="33" bestFit="1" customWidth="1"/>
    <col min="1034" max="1280" width="9.33203125" style="33"/>
    <col min="1281" max="1281" width="37.1640625" style="33" customWidth="1"/>
    <col min="1282" max="1282" width="70.5" style="33" customWidth="1"/>
    <col min="1283" max="1283" width="18.6640625" style="33" bestFit="1" customWidth="1"/>
    <col min="1284" max="1284" width="20.5" style="33" customWidth="1"/>
    <col min="1285" max="1285" width="18" style="33" customWidth="1"/>
    <col min="1286" max="1286" width="24" style="33" customWidth="1"/>
    <col min="1287" max="1287" width="17.33203125" style="33" customWidth="1"/>
    <col min="1288" max="1288" width="17.5" style="33" customWidth="1"/>
    <col min="1289" max="1289" width="17" style="33" bestFit="1" customWidth="1"/>
    <col min="1290" max="1536" width="9.33203125" style="33"/>
    <col min="1537" max="1537" width="37.1640625" style="33" customWidth="1"/>
    <col min="1538" max="1538" width="70.5" style="33" customWidth="1"/>
    <col min="1539" max="1539" width="18.6640625" style="33" bestFit="1" customWidth="1"/>
    <col min="1540" max="1540" width="20.5" style="33" customWidth="1"/>
    <col min="1541" max="1541" width="18" style="33" customWidth="1"/>
    <col min="1542" max="1542" width="24" style="33" customWidth="1"/>
    <col min="1543" max="1543" width="17.33203125" style="33" customWidth="1"/>
    <col min="1544" max="1544" width="17.5" style="33" customWidth="1"/>
    <col min="1545" max="1545" width="17" style="33" bestFit="1" customWidth="1"/>
    <col min="1546" max="1792" width="9.33203125" style="33"/>
    <col min="1793" max="1793" width="37.1640625" style="33" customWidth="1"/>
    <col min="1794" max="1794" width="70.5" style="33" customWidth="1"/>
    <col min="1795" max="1795" width="18.6640625" style="33" bestFit="1" customWidth="1"/>
    <col min="1796" max="1796" width="20.5" style="33" customWidth="1"/>
    <col min="1797" max="1797" width="18" style="33" customWidth="1"/>
    <col min="1798" max="1798" width="24" style="33" customWidth="1"/>
    <col min="1799" max="1799" width="17.33203125" style="33" customWidth="1"/>
    <col min="1800" max="1800" width="17.5" style="33" customWidth="1"/>
    <col min="1801" max="1801" width="17" style="33" bestFit="1" customWidth="1"/>
    <col min="1802" max="2048" width="9.33203125" style="33"/>
    <col min="2049" max="2049" width="37.1640625" style="33" customWidth="1"/>
    <col min="2050" max="2050" width="70.5" style="33" customWidth="1"/>
    <col min="2051" max="2051" width="18.6640625" style="33" bestFit="1" customWidth="1"/>
    <col min="2052" max="2052" width="20.5" style="33" customWidth="1"/>
    <col min="2053" max="2053" width="18" style="33" customWidth="1"/>
    <col min="2054" max="2054" width="24" style="33" customWidth="1"/>
    <col min="2055" max="2055" width="17.33203125" style="33" customWidth="1"/>
    <col min="2056" max="2056" width="17.5" style="33" customWidth="1"/>
    <col min="2057" max="2057" width="17" style="33" bestFit="1" customWidth="1"/>
    <col min="2058" max="2304" width="9.33203125" style="33"/>
    <col min="2305" max="2305" width="37.1640625" style="33" customWidth="1"/>
    <col min="2306" max="2306" width="70.5" style="33" customWidth="1"/>
    <col min="2307" max="2307" width="18.6640625" style="33" bestFit="1" customWidth="1"/>
    <col min="2308" max="2308" width="20.5" style="33" customWidth="1"/>
    <col min="2309" max="2309" width="18" style="33" customWidth="1"/>
    <col min="2310" max="2310" width="24" style="33" customWidth="1"/>
    <col min="2311" max="2311" width="17.33203125" style="33" customWidth="1"/>
    <col min="2312" max="2312" width="17.5" style="33" customWidth="1"/>
    <col min="2313" max="2313" width="17" style="33" bestFit="1" customWidth="1"/>
    <col min="2314" max="2560" width="9.33203125" style="33"/>
    <col min="2561" max="2561" width="37.1640625" style="33" customWidth="1"/>
    <col min="2562" max="2562" width="70.5" style="33" customWidth="1"/>
    <col min="2563" max="2563" width="18.6640625" style="33" bestFit="1" customWidth="1"/>
    <col min="2564" max="2564" width="20.5" style="33" customWidth="1"/>
    <col min="2565" max="2565" width="18" style="33" customWidth="1"/>
    <col min="2566" max="2566" width="24" style="33" customWidth="1"/>
    <col min="2567" max="2567" width="17.33203125" style="33" customWidth="1"/>
    <col min="2568" max="2568" width="17.5" style="33" customWidth="1"/>
    <col min="2569" max="2569" width="17" style="33" bestFit="1" customWidth="1"/>
    <col min="2570" max="2816" width="9.33203125" style="33"/>
    <col min="2817" max="2817" width="37.1640625" style="33" customWidth="1"/>
    <col min="2818" max="2818" width="70.5" style="33" customWidth="1"/>
    <col min="2819" max="2819" width="18.6640625" style="33" bestFit="1" customWidth="1"/>
    <col min="2820" max="2820" width="20.5" style="33" customWidth="1"/>
    <col min="2821" max="2821" width="18" style="33" customWidth="1"/>
    <col min="2822" max="2822" width="24" style="33" customWidth="1"/>
    <col min="2823" max="2823" width="17.33203125" style="33" customWidth="1"/>
    <col min="2824" max="2824" width="17.5" style="33" customWidth="1"/>
    <col min="2825" max="2825" width="17" style="33" bestFit="1" customWidth="1"/>
    <col min="2826" max="3072" width="9.33203125" style="33"/>
    <col min="3073" max="3073" width="37.1640625" style="33" customWidth="1"/>
    <col min="3074" max="3074" width="70.5" style="33" customWidth="1"/>
    <col min="3075" max="3075" width="18.6640625" style="33" bestFit="1" customWidth="1"/>
    <col min="3076" max="3076" width="20.5" style="33" customWidth="1"/>
    <col min="3077" max="3077" width="18" style="33" customWidth="1"/>
    <col min="3078" max="3078" width="24" style="33" customWidth="1"/>
    <col min="3079" max="3079" width="17.33203125" style="33" customWidth="1"/>
    <col min="3080" max="3080" width="17.5" style="33" customWidth="1"/>
    <col min="3081" max="3081" width="17" style="33" bestFit="1" customWidth="1"/>
    <col min="3082" max="3328" width="9.33203125" style="33"/>
    <col min="3329" max="3329" width="37.1640625" style="33" customWidth="1"/>
    <col min="3330" max="3330" width="70.5" style="33" customWidth="1"/>
    <col min="3331" max="3331" width="18.6640625" style="33" bestFit="1" customWidth="1"/>
    <col min="3332" max="3332" width="20.5" style="33" customWidth="1"/>
    <col min="3333" max="3333" width="18" style="33" customWidth="1"/>
    <col min="3334" max="3334" width="24" style="33" customWidth="1"/>
    <col min="3335" max="3335" width="17.33203125" style="33" customWidth="1"/>
    <col min="3336" max="3336" width="17.5" style="33" customWidth="1"/>
    <col min="3337" max="3337" width="17" style="33" bestFit="1" customWidth="1"/>
    <col min="3338" max="3584" width="9.33203125" style="33"/>
    <col min="3585" max="3585" width="37.1640625" style="33" customWidth="1"/>
    <col min="3586" max="3586" width="70.5" style="33" customWidth="1"/>
    <col min="3587" max="3587" width="18.6640625" style="33" bestFit="1" customWidth="1"/>
    <col min="3588" max="3588" width="20.5" style="33" customWidth="1"/>
    <col min="3589" max="3589" width="18" style="33" customWidth="1"/>
    <col min="3590" max="3590" width="24" style="33" customWidth="1"/>
    <col min="3591" max="3591" width="17.33203125" style="33" customWidth="1"/>
    <col min="3592" max="3592" width="17.5" style="33" customWidth="1"/>
    <col min="3593" max="3593" width="17" style="33" bestFit="1" customWidth="1"/>
    <col min="3594" max="3840" width="9.33203125" style="33"/>
    <col min="3841" max="3841" width="37.1640625" style="33" customWidth="1"/>
    <col min="3842" max="3842" width="70.5" style="33" customWidth="1"/>
    <col min="3843" max="3843" width="18.6640625" style="33" bestFit="1" customWidth="1"/>
    <col min="3844" max="3844" width="20.5" style="33" customWidth="1"/>
    <col min="3845" max="3845" width="18" style="33" customWidth="1"/>
    <col min="3846" max="3846" width="24" style="33" customWidth="1"/>
    <col min="3847" max="3847" width="17.33203125" style="33" customWidth="1"/>
    <col min="3848" max="3848" width="17.5" style="33" customWidth="1"/>
    <col min="3849" max="3849" width="17" style="33" bestFit="1" customWidth="1"/>
    <col min="3850" max="4096" width="9.33203125" style="33"/>
    <col min="4097" max="4097" width="37.1640625" style="33" customWidth="1"/>
    <col min="4098" max="4098" width="70.5" style="33" customWidth="1"/>
    <col min="4099" max="4099" width="18.6640625" style="33" bestFit="1" customWidth="1"/>
    <col min="4100" max="4100" width="20.5" style="33" customWidth="1"/>
    <col min="4101" max="4101" width="18" style="33" customWidth="1"/>
    <col min="4102" max="4102" width="24" style="33" customWidth="1"/>
    <col min="4103" max="4103" width="17.33203125" style="33" customWidth="1"/>
    <col min="4104" max="4104" width="17.5" style="33" customWidth="1"/>
    <col min="4105" max="4105" width="17" style="33" bestFit="1" customWidth="1"/>
    <col min="4106" max="4352" width="9.33203125" style="33"/>
    <col min="4353" max="4353" width="37.1640625" style="33" customWidth="1"/>
    <col min="4354" max="4354" width="70.5" style="33" customWidth="1"/>
    <col min="4355" max="4355" width="18.6640625" style="33" bestFit="1" customWidth="1"/>
    <col min="4356" max="4356" width="20.5" style="33" customWidth="1"/>
    <col min="4357" max="4357" width="18" style="33" customWidth="1"/>
    <col min="4358" max="4358" width="24" style="33" customWidth="1"/>
    <col min="4359" max="4359" width="17.33203125" style="33" customWidth="1"/>
    <col min="4360" max="4360" width="17.5" style="33" customWidth="1"/>
    <col min="4361" max="4361" width="17" style="33" bestFit="1" customWidth="1"/>
    <col min="4362" max="4608" width="9.33203125" style="33"/>
    <col min="4609" max="4609" width="37.1640625" style="33" customWidth="1"/>
    <col min="4610" max="4610" width="70.5" style="33" customWidth="1"/>
    <col min="4611" max="4611" width="18.6640625" style="33" bestFit="1" customWidth="1"/>
    <col min="4612" max="4612" width="20.5" style="33" customWidth="1"/>
    <col min="4613" max="4613" width="18" style="33" customWidth="1"/>
    <col min="4614" max="4614" width="24" style="33" customWidth="1"/>
    <col min="4615" max="4615" width="17.33203125" style="33" customWidth="1"/>
    <col min="4616" max="4616" width="17.5" style="33" customWidth="1"/>
    <col min="4617" max="4617" width="17" style="33" bestFit="1" customWidth="1"/>
    <col min="4618" max="4864" width="9.33203125" style="33"/>
    <col min="4865" max="4865" width="37.1640625" style="33" customWidth="1"/>
    <col min="4866" max="4866" width="70.5" style="33" customWidth="1"/>
    <col min="4867" max="4867" width="18.6640625" style="33" bestFit="1" customWidth="1"/>
    <col min="4868" max="4868" width="20.5" style="33" customWidth="1"/>
    <col min="4869" max="4869" width="18" style="33" customWidth="1"/>
    <col min="4870" max="4870" width="24" style="33" customWidth="1"/>
    <col min="4871" max="4871" width="17.33203125" style="33" customWidth="1"/>
    <col min="4872" max="4872" width="17.5" style="33" customWidth="1"/>
    <col min="4873" max="4873" width="17" style="33" bestFit="1" customWidth="1"/>
    <col min="4874" max="5120" width="9.33203125" style="33"/>
    <col min="5121" max="5121" width="37.1640625" style="33" customWidth="1"/>
    <col min="5122" max="5122" width="70.5" style="33" customWidth="1"/>
    <col min="5123" max="5123" width="18.6640625" style="33" bestFit="1" customWidth="1"/>
    <col min="5124" max="5124" width="20.5" style="33" customWidth="1"/>
    <col min="5125" max="5125" width="18" style="33" customWidth="1"/>
    <col min="5126" max="5126" width="24" style="33" customWidth="1"/>
    <col min="5127" max="5127" width="17.33203125" style="33" customWidth="1"/>
    <col min="5128" max="5128" width="17.5" style="33" customWidth="1"/>
    <col min="5129" max="5129" width="17" style="33" bestFit="1" customWidth="1"/>
    <col min="5130" max="5376" width="9.33203125" style="33"/>
    <col min="5377" max="5377" width="37.1640625" style="33" customWidth="1"/>
    <col min="5378" max="5378" width="70.5" style="33" customWidth="1"/>
    <col min="5379" max="5379" width="18.6640625" style="33" bestFit="1" customWidth="1"/>
    <col min="5380" max="5380" width="20.5" style="33" customWidth="1"/>
    <col min="5381" max="5381" width="18" style="33" customWidth="1"/>
    <col min="5382" max="5382" width="24" style="33" customWidth="1"/>
    <col min="5383" max="5383" width="17.33203125" style="33" customWidth="1"/>
    <col min="5384" max="5384" width="17.5" style="33" customWidth="1"/>
    <col min="5385" max="5385" width="17" style="33" bestFit="1" customWidth="1"/>
    <col min="5386" max="5632" width="9.33203125" style="33"/>
    <col min="5633" max="5633" width="37.1640625" style="33" customWidth="1"/>
    <col min="5634" max="5634" width="70.5" style="33" customWidth="1"/>
    <col min="5635" max="5635" width="18.6640625" style="33" bestFit="1" customWidth="1"/>
    <col min="5636" max="5636" width="20.5" style="33" customWidth="1"/>
    <col min="5637" max="5637" width="18" style="33" customWidth="1"/>
    <col min="5638" max="5638" width="24" style="33" customWidth="1"/>
    <col min="5639" max="5639" width="17.33203125" style="33" customWidth="1"/>
    <col min="5640" max="5640" width="17.5" style="33" customWidth="1"/>
    <col min="5641" max="5641" width="17" style="33" bestFit="1" customWidth="1"/>
    <col min="5642" max="5888" width="9.33203125" style="33"/>
    <col min="5889" max="5889" width="37.1640625" style="33" customWidth="1"/>
    <col min="5890" max="5890" width="70.5" style="33" customWidth="1"/>
    <col min="5891" max="5891" width="18.6640625" style="33" bestFit="1" customWidth="1"/>
    <col min="5892" max="5892" width="20.5" style="33" customWidth="1"/>
    <col min="5893" max="5893" width="18" style="33" customWidth="1"/>
    <col min="5894" max="5894" width="24" style="33" customWidth="1"/>
    <col min="5895" max="5895" width="17.33203125" style="33" customWidth="1"/>
    <col min="5896" max="5896" width="17.5" style="33" customWidth="1"/>
    <col min="5897" max="5897" width="17" style="33" bestFit="1" customWidth="1"/>
    <col min="5898" max="6144" width="9.33203125" style="33"/>
    <col min="6145" max="6145" width="37.1640625" style="33" customWidth="1"/>
    <col min="6146" max="6146" width="70.5" style="33" customWidth="1"/>
    <col min="6147" max="6147" width="18.6640625" style="33" bestFit="1" customWidth="1"/>
    <col min="6148" max="6148" width="20.5" style="33" customWidth="1"/>
    <col min="6149" max="6149" width="18" style="33" customWidth="1"/>
    <col min="6150" max="6150" width="24" style="33" customWidth="1"/>
    <col min="6151" max="6151" width="17.33203125" style="33" customWidth="1"/>
    <col min="6152" max="6152" width="17.5" style="33" customWidth="1"/>
    <col min="6153" max="6153" width="17" style="33" bestFit="1" customWidth="1"/>
    <col min="6154" max="6400" width="9.33203125" style="33"/>
    <col min="6401" max="6401" width="37.1640625" style="33" customWidth="1"/>
    <col min="6402" max="6402" width="70.5" style="33" customWidth="1"/>
    <col min="6403" max="6403" width="18.6640625" style="33" bestFit="1" customWidth="1"/>
    <col min="6404" max="6404" width="20.5" style="33" customWidth="1"/>
    <col min="6405" max="6405" width="18" style="33" customWidth="1"/>
    <col min="6406" max="6406" width="24" style="33" customWidth="1"/>
    <col min="6407" max="6407" width="17.33203125" style="33" customWidth="1"/>
    <col min="6408" max="6408" width="17.5" style="33" customWidth="1"/>
    <col min="6409" max="6409" width="17" style="33" bestFit="1" customWidth="1"/>
    <col min="6410" max="6656" width="9.33203125" style="33"/>
    <col min="6657" max="6657" width="37.1640625" style="33" customWidth="1"/>
    <col min="6658" max="6658" width="70.5" style="33" customWidth="1"/>
    <col min="6659" max="6659" width="18.6640625" style="33" bestFit="1" customWidth="1"/>
    <col min="6660" max="6660" width="20.5" style="33" customWidth="1"/>
    <col min="6661" max="6661" width="18" style="33" customWidth="1"/>
    <col min="6662" max="6662" width="24" style="33" customWidth="1"/>
    <col min="6663" max="6663" width="17.33203125" style="33" customWidth="1"/>
    <col min="6664" max="6664" width="17.5" style="33" customWidth="1"/>
    <col min="6665" max="6665" width="17" style="33" bestFit="1" customWidth="1"/>
    <col min="6666" max="6912" width="9.33203125" style="33"/>
    <col min="6913" max="6913" width="37.1640625" style="33" customWidth="1"/>
    <col min="6914" max="6914" width="70.5" style="33" customWidth="1"/>
    <col min="6915" max="6915" width="18.6640625" style="33" bestFit="1" customWidth="1"/>
    <col min="6916" max="6916" width="20.5" style="33" customWidth="1"/>
    <col min="6917" max="6917" width="18" style="33" customWidth="1"/>
    <col min="6918" max="6918" width="24" style="33" customWidth="1"/>
    <col min="6919" max="6919" width="17.33203125" style="33" customWidth="1"/>
    <col min="6920" max="6920" width="17.5" style="33" customWidth="1"/>
    <col min="6921" max="6921" width="17" style="33" bestFit="1" customWidth="1"/>
    <col min="6922" max="7168" width="9.33203125" style="33"/>
    <col min="7169" max="7169" width="37.1640625" style="33" customWidth="1"/>
    <col min="7170" max="7170" width="70.5" style="33" customWidth="1"/>
    <col min="7171" max="7171" width="18.6640625" style="33" bestFit="1" customWidth="1"/>
    <col min="7172" max="7172" width="20.5" style="33" customWidth="1"/>
    <col min="7173" max="7173" width="18" style="33" customWidth="1"/>
    <col min="7174" max="7174" width="24" style="33" customWidth="1"/>
    <col min="7175" max="7175" width="17.33203125" style="33" customWidth="1"/>
    <col min="7176" max="7176" width="17.5" style="33" customWidth="1"/>
    <col min="7177" max="7177" width="17" style="33" bestFit="1" customWidth="1"/>
    <col min="7178" max="7424" width="9.33203125" style="33"/>
    <col min="7425" max="7425" width="37.1640625" style="33" customWidth="1"/>
    <col min="7426" max="7426" width="70.5" style="33" customWidth="1"/>
    <col min="7427" max="7427" width="18.6640625" style="33" bestFit="1" customWidth="1"/>
    <col min="7428" max="7428" width="20.5" style="33" customWidth="1"/>
    <col min="7429" max="7429" width="18" style="33" customWidth="1"/>
    <col min="7430" max="7430" width="24" style="33" customWidth="1"/>
    <col min="7431" max="7431" width="17.33203125" style="33" customWidth="1"/>
    <col min="7432" max="7432" width="17.5" style="33" customWidth="1"/>
    <col min="7433" max="7433" width="17" style="33" bestFit="1" customWidth="1"/>
    <col min="7434" max="7680" width="9.33203125" style="33"/>
    <col min="7681" max="7681" width="37.1640625" style="33" customWidth="1"/>
    <col min="7682" max="7682" width="70.5" style="33" customWidth="1"/>
    <col min="7683" max="7683" width="18.6640625" style="33" bestFit="1" customWidth="1"/>
    <col min="7684" max="7684" width="20.5" style="33" customWidth="1"/>
    <col min="7685" max="7685" width="18" style="33" customWidth="1"/>
    <col min="7686" max="7686" width="24" style="33" customWidth="1"/>
    <col min="7687" max="7687" width="17.33203125" style="33" customWidth="1"/>
    <col min="7688" max="7688" width="17.5" style="33" customWidth="1"/>
    <col min="7689" max="7689" width="17" style="33" bestFit="1" customWidth="1"/>
    <col min="7690" max="7936" width="9.33203125" style="33"/>
    <col min="7937" max="7937" width="37.1640625" style="33" customWidth="1"/>
    <col min="7938" max="7938" width="70.5" style="33" customWidth="1"/>
    <col min="7939" max="7939" width="18.6640625" style="33" bestFit="1" customWidth="1"/>
    <col min="7940" max="7940" width="20.5" style="33" customWidth="1"/>
    <col min="7941" max="7941" width="18" style="33" customWidth="1"/>
    <col min="7942" max="7942" width="24" style="33" customWidth="1"/>
    <col min="7943" max="7943" width="17.33203125" style="33" customWidth="1"/>
    <col min="7944" max="7944" width="17.5" style="33" customWidth="1"/>
    <col min="7945" max="7945" width="17" style="33" bestFit="1" customWidth="1"/>
    <col min="7946" max="8192" width="9.33203125" style="33"/>
    <col min="8193" max="8193" width="37.1640625" style="33" customWidth="1"/>
    <col min="8194" max="8194" width="70.5" style="33" customWidth="1"/>
    <col min="8195" max="8195" width="18.6640625" style="33" bestFit="1" customWidth="1"/>
    <col min="8196" max="8196" width="20.5" style="33" customWidth="1"/>
    <col min="8197" max="8197" width="18" style="33" customWidth="1"/>
    <col min="8198" max="8198" width="24" style="33" customWidth="1"/>
    <col min="8199" max="8199" width="17.33203125" style="33" customWidth="1"/>
    <col min="8200" max="8200" width="17.5" style="33" customWidth="1"/>
    <col min="8201" max="8201" width="17" style="33" bestFit="1" customWidth="1"/>
    <col min="8202" max="8448" width="9.33203125" style="33"/>
    <col min="8449" max="8449" width="37.1640625" style="33" customWidth="1"/>
    <col min="8450" max="8450" width="70.5" style="33" customWidth="1"/>
    <col min="8451" max="8451" width="18.6640625" style="33" bestFit="1" customWidth="1"/>
    <col min="8452" max="8452" width="20.5" style="33" customWidth="1"/>
    <col min="8453" max="8453" width="18" style="33" customWidth="1"/>
    <col min="8454" max="8454" width="24" style="33" customWidth="1"/>
    <col min="8455" max="8455" width="17.33203125" style="33" customWidth="1"/>
    <col min="8456" max="8456" width="17.5" style="33" customWidth="1"/>
    <col min="8457" max="8457" width="17" style="33" bestFit="1" customWidth="1"/>
    <col min="8458" max="8704" width="9.33203125" style="33"/>
    <col min="8705" max="8705" width="37.1640625" style="33" customWidth="1"/>
    <col min="8706" max="8706" width="70.5" style="33" customWidth="1"/>
    <col min="8707" max="8707" width="18.6640625" style="33" bestFit="1" customWidth="1"/>
    <col min="8708" max="8708" width="20.5" style="33" customWidth="1"/>
    <col min="8709" max="8709" width="18" style="33" customWidth="1"/>
    <col min="8710" max="8710" width="24" style="33" customWidth="1"/>
    <col min="8711" max="8711" width="17.33203125" style="33" customWidth="1"/>
    <col min="8712" max="8712" width="17.5" style="33" customWidth="1"/>
    <col min="8713" max="8713" width="17" style="33" bestFit="1" customWidth="1"/>
    <col min="8714" max="8960" width="9.33203125" style="33"/>
    <col min="8961" max="8961" width="37.1640625" style="33" customWidth="1"/>
    <col min="8962" max="8962" width="70.5" style="33" customWidth="1"/>
    <col min="8963" max="8963" width="18.6640625" style="33" bestFit="1" customWidth="1"/>
    <col min="8964" max="8964" width="20.5" style="33" customWidth="1"/>
    <col min="8965" max="8965" width="18" style="33" customWidth="1"/>
    <col min="8966" max="8966" width="24" style="33" customWidth="1"/>
    <col min="8967" max="8967" width="17.33203125" style="33" customWidth="1"/>
    <col min="8968" max="8968" width="17.5" style="33" customWidth="1"/>
    <col min="8969" max="8969" width="17" style="33" bestFit="1" customWidth="1"/>
    <col min="8970" max="9216" width="9.33203125" style="33"/>
    <col min="9217" max="9217" width="37.1640625" style="33" customWidth="1"/>
    <col min="9218" max="9218" width="70.5" style="33" customWidth="1"/>
    <col min="9219" max="9219" width="18.6640625" style="33" bestFit="1" customWidth="1"/>
    <col min="9220" max="9220" width="20.5" style="33" customWidth="1"/>
    <col min="9221" max="9221" width="18" style="33" customWidth="1"/>
    <col min="9222" max="9222" width="24" style="33" customWidth="1"/>
    <col min="9223" max="9223" width="17.33203125" style="33" customWidth="1"/>
    <col min="9224" max="9224" width="17.5" style="33" customWidth="1"/>
    <col min="9225" max="9225" width="17" style="33" bestFit="1" customWidth="1"/>
    <col min="9226" max="9472" width="9.33203125" style="33"/>
    <col min="9473" max="9473" width="37.1640625" style="33" customWidth="1"/>
    <col min="9474" max="9474" width="70.5" style="33" customWidth="1"/>
    <col min="9475" max="9475" width="18.6640625" style="33" bestFit="1" customWidth="1"/>
    <col min="9476" max="9476" width="20.5" style="33" customWidth="1"/>
    <col min="9477" max="9477" width="18" style="33" customWidth="1"/>
    <col min="9478" max="9478" width="24" style="33" customWidth="1"/>
    <col min="9479" max="9479" width="17.33203125" style="33" customWidth="1"/>
    <col min="9480" max="9480" width="17.5" style="33" customWidth="1"/>
    <col min="9481" max="9481" width="17" style="33" bestFit="1" customWidth="1"/>
    <col min="9482" max="9728" width="9.33203125" style="33"/>
    <col min="9729" max="9729" width="37.1640625" style="33" customWidth="1"/>
    <col min="9730" max="9730" width="70.5" style="33" customWidth="1"/>
    <col min="9731" max="9731" width="18.6640625" style="33" bestFit="1" customWidth="1"/>
    <col min="9732" max="9732" width="20.5" style="33" customWidth="1"/>
    <col min="9733" max="9733" width="18" style="33" customWidth="1"/>
    <col min="9734" max="9734" width="24" style="33" customWidth="1"/>
    <col min="9735" max="9735" width="17.33203125" style="33" customWidth="1"/>
    <col min="9736" max="9736" width="17.5" style="33" customWidth="1"/>
    <col min="9737" max="9737" width="17" style="33" bestFit="1" customWidth="1"/>
    <col min="9738" max="9984" width="9.33203125" style="33"/>
    <col min="9985" max="9985" width="37.1640625" style="33" customWidth="1"/>
    <col min="9986" max="9986" width="70.5" style="33" customWidth="1"/>
    <col min="9987" max="9987" width="18.6640625" style="33" bestFit="1" customWidth="1"/>
    <col min="9988" max="9988" width="20.5" style="33" customWidth="1"/>
    <col min="9989" max="9989" width="18" style="33" customWidth="1"/>
    <col min="9990" max="9990" width="24" style="33" customWidth="1"/>
    <col min="9991" max="9991" width="17.33203125" style="33" customWidth="1"/>
    <col min="9992" max="9992" width="17.5" style="33" customWidth="1"/>
    <col min="9993" max="9993" width="17" style="33" bestFit="1" customWidth="1"/>
    <col min="9994" max="10240" width="9.33203125" style="33"/>
    <col min="10241" max="10241" width="37.1640625" style="33" customWidth="1"/>
    <col min="10242" max="10242" width="70.5" style="33" customWidth="1"/>
    <col min="10243" max="10243" width="18.6640625" style="33" bestFit="1" customWidth="1"/>
    <col min="10244" max="10244" width="20.5" style="33" customWidth="1"/>
    <col min="10245" max="10245" width="18" style="33" customWidth="1"/>
    <col min="10246" max="10246" width="24" style="33" customWidth="1"/>
    <col min="10247" max="10247" width="17.33203125" style="33" customWidth="1"/>
    <col min="10248" max="10248" width="17.5" style="33" customWidth="1"/>
    <col min="10249" max="10249" width="17" style="33" bestFit="1" customWidth="1"/>
    <col min="10250" max="10496" width="9.33203125" style="33"/>
    <col min="10497" max="10497" width="37.1640625" style="33" customWidth="1"/>
    <col min="10498" max="10498" width="70.5" style="33" customWidth="1"/>
    <col min="10499" max="10499" width="18.6640625" style="33" bestFit="1" customWidth="1"/>
    <col min="10500" max="10500" width="20.5" style="33" customWidth="1"/>
    <col min="10501" max="10501" width="18" style="33" customWidth="1"/>
    <col min="10502" max="10502" width="24" style="33" customWidth="1"/>
    <col min="10503" max="10503" width="17.33203125" style="33" customWidth="1"/>
    <col min="10504" max="10504" width="17.5" style="33" customWidth="1"/>
    <col min="10505" max="10505" width="17" style="33" bestFit="1" customWidth="1"/>
    <col min="10506" max="10752" width="9.33203125" style="33"/>
    <col min="10753" max="10753" width="37.1640625" style="33" customWidth="1"/>
    <col min="10754" max="10754" width="70.5" style="33" customWidth="1"/>
    <col min="10755" max="10755" width="18.6640625" style="33" bestFit="1" customWidth="1"/>
    <col min="10756" max="10756" width="20.5" style="33" customWidth="1"/>
    <col min="10757" max="10757" width="18" style="33" customWidth="1"/>
    <col min="10758" max="10758" width="24" style="33" customWidth="1"/>
    <col min="10759" max="10759" width="17.33203125" style="33" customWidth="1"/>
    <col min="10760" max="10760" width="17.5" style="33" customWidth="1"/>
    <col min="10761" max="10761" width="17" style="33" bestFit="1" customWidth="1"/>
    <col min="10762" max="11008" width="9.33203125" style="33"/>
    <col min="11009" max="11009" width="37.1640625" style="33" customWidth="1"/>
    <col min="11010" max="11010" width="70.5" style="33" customWidth="1"/>
    <col min="11011" max="11011" width="18.6640625" style="33" bestFit="1" customWidth="1"/>
    <col min="11012" max="11012" width="20.5" style="33" customWidth="1"/>
    <col min="11013" max="11013" width="18" style="33" customWidth="1"/>
    <col min="11014" max="11014" width="24" style="33" customWidth="1"/>
    <col min="11015" max="11015" width="17.33203125" style="33" customWidth="1"/>
    <col min="11016" max="11016" width="17.5" style="33" customWidth="1"/>
    <col min="11017" max="11017" width="17" style="33" bestFit="1" customWidth="1"/>
    <col min="11018" max="11264" width="9.33203125" style="33"/>
    <col min="11265" max="11265" width="37.1640625" style="33" customWidth="1"/>
    <col min="11266" max="11266" width="70.5" style="33" customWidth="1"/>
    <col min="11267" max="11267" width="18.6640625" style="33" bestFit="1" customWidth="1"/>
    <col min="11268" max="11268" width="20.5" style="33" customWidth="1"/>
    <col min="11269" max="11269" width="18" style="33" customWidth="1"/>
    <col min="11270" max="11270" width="24" style="33" customWidth="1"/>
    <col min="11271" max="11271" width="17.33203125" style="33" customWidth="1"/>
    <col min="11272" max="11272" width="17.5" style="33" customWidth="1"/>
    <col min="11273" max="11273" width="17" style="33" bestFit="1" customWidth="1"/>
    <col min="11274" max="11520" width="9.33203125" style="33"/>
    <col min="11521" max="11521" width="37.1640625" style="33" customWidth="1"/>
    <col min="11522" max="11522" width="70.5" style="33" customWidth="1"/>
    <col min="11523" max="11523" width="18.6640625" style="33" bestFit="1" customWidth="1"/>
    <col min="11524" max="11524" width="20.5" style="33" customWidth="1"/>
    <col min="11525" max="11525" width="18" style="33" customWidth="1"/>
    <col min="11526" max="11526" width="24" style="33" customWidth="1"/>
    <col min="11527" max="11527" width="17.33203125" style="33" customWidth="1"/>
    <col min="11528" max="11528" width="17.5" style="33" customWidth="1"/>
    <col min="11529" max="11529" width="17" style="33" bestFit="1" customWidth="1"/>
    <col min="11530" max="11776" width="9.33203125" style="33"/>
    <col min="11777" max="11777" width="37.1640625" style="33" customWidth="1"/>
    <col min="11778" max="11778" width="70.5" style="33" customWidth="1"/>
    <col min="11779" max="11779" width="18.6640625" style="33" bestFit="1" customWidth="1"/>
    <col min="11780" max="11780" width="20.5" style="33" customWidth="1"/>
    <col min="11781" max="11781" width="18" style="33" customWidth="1"/>
    <col min="11782" max="11782" width="24" style="33" customWidth="1"/>
    <col min="11783" max="11783" width="17.33203125" style="33" customWidth="1"/>
    <col min="11784" max="11784" width="17.5" style="33" customWidth="1"/>
    <col min="11785" max="11785" width="17" style="33" bestFit="1" customWidth="1"/>
    <col min="11786" max="12032" width="9.33203125" style="33"/>
    <col min="12033" max="12033" width="37.1640625" style="33" customWidth="1"/>
    <col min="12034" max="12034" width="70.5" style="33" customWidth="1"/>
    <col min="12035" max="12035" width="18.6640625" style="33" bestFit="1" customWidth="1"/>
    <col min="12036" max="12036" width="20.5" style="33" customWidth="1"/>
    <col min="12037" max="12037" width="18" style="33" customWidth="1"/>
    <col min="12038" max="12038" width="24" style="33" customWidth="1"/>
    <col min="12039" max="12039" width="17.33203125" style="33" customWidth="1"/>
    <col min="12040" max="12040" width="17.5" style="33" customWidth="1"/>
    <col min="12041" max="12041" width="17" style="33" bestFit="1" customWidth="1"/>
    <col min="12042" max="12288" width="9.33203125" style="33"/>
    <col min="12289" max="12289" width="37.1640625" style="33" customWidth="1"/>
    <col min="12290" max="12290" width="70.5" style="33" customWidth="1"/>
    <col min="12291" max="12291" width="18.6640625" style="33" bestFit="1" customWidth="1"/>
    <col min="12292" max="12292" width="20.5" style="33" customWidth="1"/>
    <col min="12293" max="12293" width="18" style="33" customWidth="1"/>
    <col min="12294" max="12294" width="24" style="33" customWidth="1"/>
    <col min="12295" max="12295" width="17.33203125" style="33" customWidth="1"/>
    <col min="12296" max="12296" width="17.5" style="33" customWidth="1"/>
    <col min="12297" max="12297" width="17" style="33" bestFit="1" customWidth="1"/>
    <col min="12298" max="12544" width="9.33203125" style="33"/>
    <col min="12545" max="12545" width="37.1640625" style="33" customWidth="1"/>
    <col min="12546" max="12546" width="70.5" style="33" customWidth="1"/>
    <col min="12547" max="12547" width="18.6640625" style="33" bestFit="1" customWidth="1"/>
    <col min="12548" max="12548" width="20.5" style="33" customWidth="1"/>
    <col min="12549" max="12549" width="18" style="33" customWidth="1"/>
    <col min="12550" max="12550" width="24" style="33" customWidth="1"/>
    <col min="12551" max="12551" width="17.33203125" style="33" customWidth="1"/>
    <col min="12552" max="12552" width="17.5" style="33" customWidth="1"/>
    <col min="12553" max="12553" width="17" style="33" bestFit="1" customWidth="1"/>
    <col min="12554" max="12800" width="9.33203125" style="33"/>
    <col min="12801" max="12801" width="37.1640625" style="33" customWidth="1"/>
    <col min="12802" max="12802" width="70.5" style="33" customWidth="1"/>
    <col min="12803" max="12803" width="18.6640625" style="33" bestFit="1" customWidth="1"/>
    <col min="12804" max="12804" width="20.5" style="33" customWidth="1"/>
    <col min="12805" max="12805" width="18" style="33" customWidth="1"/>
    <col min="12806" max="12806" width="24" style="33" customWidth="1"/>
    <col min="12807" max="12807" width="17.33203125" style="33" customWidth="1"/>
    <col min="12808" max="12808" width="17.5" style="33" customWidth="1"/>
    <col min="12809" max="12809" width="17" style="33" bestFit="1" customWidth="1"/>
    <col min="12810" max="13056" width="9.33203125" style="33"/>
    <col min="13057" max="13057" width="37.1640625" style="33" customWidth="1"/>
    <col min="13058" max="13058" width="70.5" style="33" customWidth="1"/>
    <col min="13059" max="13059" width="18.6640625" style="33" bestFit="1" customWidth="1"/>
    <col min="13060" max="13060" width="20.5" style="33" customWidth="1"/>
    <col min="13061" max="13061" width="18" style="33" customWidth="1"/>
    <col min="13062" max="13062" width="24" style="33" customWidth="1"/>
    <col min="13063" max="13063" width="17.33203125" style="33" customWidth="1"/>
    <col min="13064" max="13064" width="17.5" style="33" customWidth="1"/>
    <col min="13065" max="13065" width="17" style="33" bestFit="1" customWidth="1"/>
    <col min="13066" max="13312" width="9.33203125" style="33"/>
    <col min="13313" max="13313" width="37.1640625" style="33" customWidth="1"/>
    <col min="13314" max="13314" width="70.5" style="33" customWidth="1"/>
    <col min="13315" max="13315" width="18.6640625" style="33" bestFit="1" customWidth="1"/>
    <col min="13316" max="13316" width="20.5" style="33" customWidth="1"/>
    <col min="13317" max="13317" width="18" style="33" customWidth="1"/>
    <col min="13318" max="13318" width="24" style="33" customWidth="1"/>
    <col min="13319" max="13319" width="17.33203125" style="33" customWidth="1"/>
    <col min="13320" max="13320" width="17.5" style="33" customWidth="1"/>
    <col min="13321" max="13321" width="17" style="33" bestFit="1" customWidth="1"/>
    <col min="13322" max="13568" width="9.33203125" style="33"/>
    <col min="13569" max="13569" width="37.1640625" style="33" customWidth="1"/>
    <col min="13570" max="13570" width="70.5" style="33" customWidth="1"/>
    <col min="13571" max="13571" width="18.6640625" style="33" bestFit="1" customWidth="1"/>
    <col min="13572" max="13572" width="20.5" style="33" customWidth="1"/>
    <col min="13573" max="13573" width="18" style="33" customWidth="1"/>
    <col min="13574" max="13574" width="24" style="33" customWidth="1"/>
    <col min="13575" max="13575" width="17.33203125" style="33" customWidth="1"/>
    <col min="13576" max="13576" width="17.5" style="33" customWidth="1"/>
    <col min="13577" max="13577" width="17" style="33" bestFit="1" customWidth="1"/>
    <col min="13578" max="13824" width="9.33203125" style="33"/>
    <col min="13825" max="13825" width="37.1640625" style="33" customWidth="1"/>
    <col min="13826" max="13826" width="70.5" style="33" customWidth="1"/>
    <col min="13827" max="13827" width="18.6640625" style="33" bestFit="1" customWidth="1"/>
    <col min="13828" max="13828" width="20.5" style="33" customWidth="1"/>
    <col min="13829" max="13829" width="18" style="33" customWidth="1"/>
    <col min="13830" max="13830" width="24" style="33" customWidth="1"/>
    <col min="13831" max="13831" width="17.33203125" style="33" customWidth="1"/>
    <col min="13832" max="13832" width="17.5" style="33" customWidth="1"/>
    <col min="13833" max="13833" width="17" style="33" bestFit="1" customWidth="1"/>
    <col min="13834" max="14080" width="9.33203125" style="33"/>
    <col min="14081" max="14081" width="37.1640625" style="33" customWidth="1"/>
    <col min="14082" max="14082" width="70.5" style="33" customWidth="1"/>
    <col min="14083" max="14083" width="18.6640625" style="33" bestFit="1" customWidth="1"/>
    <col min="14084" max="14084" width="20.5" style="33" customWidth="1"/>
    <col min="14085" max="14085" width="18" style="33" customWidth="1"/>
    <col min="14086" max="14086" width="24" style="33" customWidth="1"/>
    <col min="14087" max="14087" width="17.33203125" style="33" customWidth="1"/>
    <col min="14088" max="14088" width="17.5" style="33" customWidth="1"/>
    <col min="14089" max="14089" width="17" style="33" bestFit="1" customWidth="1"/>
    <col min="14090" max="14336" width="9.33203125" style="33"/>
    <col min="14337" max="14337" width="37.1640625" style="33" customWidth="1"/>
    <col min="14338" max="14338" width="70.5" style="33" customWidth="1"/>
    <col min="14339" max="14339" width="18.6640625" style="33" bestFit="1" customWidth="1"/>
    <col min="14340" max="14340" width="20.5" style="33" customWidth="1"/>
    <col min="14341" max="14341" width="18" style="33" customWidth="1"/>
    <col min="14342" max="14342" width="24" style="33" customWidth="1"/>
    <col min="14343" max="14343" width="17.33203125" style="33" customWidth="1"/>
    <col min="14344" max="14344" width="17.5" style="33" customWidth="1"/>
    <col min="14345" max="14345" width="17" style="33" bestFit="1" customWidth="1"/>
    <col min="14346" max="14592" width="9.33203125" style="33"/>
    <col min="14593" max="14593" width="37.1640625" style="33" customWidth="1"/>
    <col min="14594" max="14594" width="70.5" style="33" customWidth="1"/>
    <col min="14595" max="14595" width="18.6640625" style="33" bestFit="1" customWidth="1"/>
    <col min="14596" max="14596" width="20.5" style="33" customWidth="1"/>
    <col min="14597" max="14597" width="18" style="33" customWidth="1"/>
    <col min="14598" max="14598" width="24" style="33" customWidth="1"/>
    <col min="14599" max="14599" width="17.33203125" style="33" customWidth="1"/>
    <col min="14600" max="14600" width="17.5" style="33" customWidth="1"/>
    <col min="14601" max="14601" width="17" style="33" bestFit="1" customWidth="1"/>
    <col min="14602" max="14848" width="9.33203125" style="33"/>
    <col min="14849" max="14849" width="37.1640625" style="33" customWidth="1"/>
    <col min="14850" max="14850" width="70.5" style="33" customWidth="1"/>
    <col min="14851" max="14851" width="18.6640625" style="33" bestFit="1" customWidth="1"/>
    <col min="14852" max="14852" width="20.5" style="33" customWidth="1"/>
    <col min="14853" max="14853" width="18" style="33" customWidth="1"/>
    <col min="14854" max="14854" width="24" style="33" customWidth="1"/>
    <col min="14855" max="14855" width="17.33203125" style="33" customWidth="1"/>
    <col min="14856" max="14856" width="17.5" style="33" customWidth="1"/>
    <col min="14857" max="14857" width="17" style="33" bestFit="1" customWidth="1"/>
    <col min="14858" max="15104" width="9.33203125" style="33"/>
    <col min="15105" max="15105" width="37.1640625" style="33" customWidth="1"/>
    <col min="15106" max="15106" width="70.5" style="33" customWidth="1"/>
    <col min="15107" max="15107" width="18.6640625" style="33" bestFit="1" customWidth="1"/>
    <col min="15108" max="15108" width="20.5" style="33" customWidth="1"/>
    <col min="15109" max="15109" width="18" style="33" customWidth="1"/>
    <col min="15110" max="15110" width="24" style="33" customWidth="1"/>
    <col min="15111" max="15111" width="17.33203125" style="33" customWidth="1"/>
    <col min="15112" max="15112" width="17.5" style="33" customWidth="1"/>
    <col min="15113" max="15113" width="17" style="33" bestFit="1" customWidth="1"/>
    <col min="15114" max="15360" width="9.33203125" style="33"/>
    <col min="15361" max="15361" width="37.1640625" style="33" customWidth="1"/>
    <col min="15362" max="15362" width="70.5" style="33" customWidth="1"/>
    <col min="15363" max="15363" width="18.6640625" style="33" bestFit="1" customWidth="1"/>
    <col min="15364" max="15364" width="20.5" style="33" customWidth="1"/>
    <col min="15365" max="15365" width="18" style="33" customWidth="1"/>
    <col min="15366" max="15366" width="24" style="33" customWidth="1"/>
    <col min="15367" max="15367" width="17.33203125" style="33" customWidth="1"/>
    <col min="15368" max="15368" width="17.5" style="33" customWidth="1"/>
    <col min="15369" max="15369" width="17" style="33" bestFit="1" customWidth="1"/>
    <col min="15370" max="15616" width="9.33203125" style="33"/>
    <col min="15617" max="15617" width="37.1640625" style="33" customWidth="1"/>
    <col min="15618" max="15618" width="70.5" style="33" customWidth="1"/>
    <col min="15619" max="15619" width="18.6640625" style="33" bestFit="1" customWidth="1"/>
    <col min="15620" max="15620" width="20.5" style="33" customWidth="1"/>
    <col min="15621" max="15621" width="18" style="33" customWidth="1"/>
    <col min="15622" max="15622" width="24" style="33" customWidth="1"/>
    <col min="15623" max="15623" width="17.33203125" style="33" customWidth="1"/>
    <col min="15624" max="15624" width="17.5" style="33" customWidth="1"/>
    <col min="15625" max="15625" width="17" style="33" bestFit="1" customWidth="1"/>
    <col min="15626" max="15872" width="9.33203125" style="33"/>
    <col min="15873" max="15873" width="37.1640625" style="33" customWidth="1"/>
    <col min="15874" max="15874" width="70.5" style="33" customWidth="1"/>
    <col min="15875" max="15875" width="18.6640625" style="33" bestFit="1" customWidth="1"/>
    <col min="15876" max="15876" width="20.5" style="33" customWidth="1"/>
    <col min="15877" max="15877" width="18" style="33" customWidth="1"/>
    <col min="15878" max="15878" width="24" style="33" customWidth="1"/>
    <col min="15879" max="15879" width="17.33203125" style="33" customWidth="1"/>
    <col min="15880" max="15880" width="17.5" style="33" customWidth="1"/>
    <col min="15881" max="15881" width="17" style="33" bestFit="1" customWidth="1"/>
    <col min="15882" max="16128" width="9.33203125" style="33"/>
    <col min="16129" max="16129" width="37.1640625" style="33" customWidth="1"/>
    <col min="16130" max="16130" width="70.5" style="33" customWidth="1"/>
    <col min="16131" max="16131" width="18.6640625" style="33" bestFit="1" customWidth="1"/>
    <col min="16132" max="16132" width="20.5" style="33" customWidth="1"/>
    <col min="16133" max="16133" width="18" style="33" customWidth="1"/>
    <col min="16134" max="16134" width="24" style="33" customWidth="1"/>
    <col min="16135" max="16135" width="17.33203125" style="33" customWidth="1"/>
    <col min="16136" max="16136" width="17.5" style="33" customWidth="1"/>
    <col min="16137" max="16137" width="17" style="33" bestFit="1" customWidth="1"/>
    <col min="16138" max="16384" width="9.33203125" style="33"/>
  </cols>
  <sheetData>
    <row r="1" spans="1:9" ht="15.75">
      <c r="B1" s="34"/>
      <c r="C1" s="197" t="s">
        <v>252</v>
      </c>
      <c r="D1" s="198"/>
      <c r="E1" s="198"/>
      <c r="F1" s="35"/>
    </row>
    <row r="2" spans="1:9" ht="15.75">
      <c r="A2" s="36"/>
      <c r="B2" s="37"/>
      <c r="C2" s="198"/>
      <c r="D2" s="198"/>
      <c r="E2" s="198"/>
      <c r="F2" s="35"/>
    </row>
    <row r="3" spans="1:9" ht="15.75" customHeight="1">
      <c r="B3" s="37"/>
      <c r="C3" s="198"/>
      <c r="D3" s="198"/>
      <c r="E3" s="198"/>
      <c r="F3" s="35"/>
    </row>
    <row r="4" spans="1:9" ht="15.75">
      <c r="B4" s="36"/>
      <c r="C4" s="198"/>
      <c r="D4" s="198"/>
      <c r="E4" s="198"/>
      <c r="F4" s="35"/>
    </row>
    <row r="5" spans="1:9" ht="65.25" customHeight="1">
      <c r="B5" s="36"/>
      <c r="C5" s="198"/>
      <c r="D5" s="198"/>
      <c r="E5" s="198"/>
      <c r="F5" s="35"/>
    </row>
    <row r="6" spans="1:9" ht="12.75" customHeight="1">
      <c r="A6" s="38"/>
      <c r="B6" s="39"/>
      <c r="C6" s="39"/>
      <c r="D6" s="39"/>
      <c r="E6" s="39"/>
      <c r="F6" s="35"/>
    </row>
    <row r="7" spans="1:9" ht="52.5" customHeight="1">
      <c r="A7" s="202" t="s">
        <v>253</v>
      </c>
      <c r="B7" s="202"/>
      <c r="C7" s="202"/>
      <c r="D7" s="202"/>
      <c r="E7" s="202"/>
      <c r="F7" s="35"/>
    </row>
    <row r="8" spans="1:9">
      <c r="A8" s="40"/>
      <c r="B8" s="35"/>
      <c r="C8" s="35"/>
      <c r="D8" s="35"/>
      <c r="E8" s="35"/>
      <c r="F8" s="41"/>
    </row>
    <row r="9" spans="1:9" ht="36.75" customHeight="1">
      <c r="A9" s="199" t="s">
        <v>28</v>
      </c>
      <c r="B9" s="200" t="s">
        <v>29</v>
      </c>
      <c r="C9" s="199" t="s">
        <v>30</v>
      </c>
      <c r="D9" s="199"/>
      <c r="E9" s="199"/>
      <c r="F9" s="42"/>
      <c r="H9" s="43"/>
      <c r="I9" s="44"/>
    </row>
    <row r="10" spans="1:9" ht="36" customHeight="1">
      <c r="A10" s="199"/>
      <c r="B10" s="200"/>
      <c r="C10" s="45" t="s">
        <v>42</v>
      </c>
      <c r="D10" s="45" t="s">
        <v>43</v>
      </c>
      <c r="E10" s="45" t="s">
        <v>44</v>
      </c>
      <c r="F10" s="46"/>
      <c r="H10" s="44"/>
      <c r="I10" s="44"/>
    </row>
    <row r="11" spans="1:9" ht="15.75">
      <c r="A11" s="47" t="s">
        <v>8</v>
      </c>
      <c r="B11" s="48" t="s">
        <v>9</v>
      </c>
      <c r="C11" s="48" t="s">
        <v>10</v>
      </c>
      <c r="D11" s="48" t="s">
        <v>11</v>
      </c>
      <c r="E11" s="49">
        <v>5</v>
      </c>
      <c r="F11" s="46"/>
      <c r="H11" s="44"/>
      <c r="I11" s="44"/>
    </row>
    <row r="12" spans="1:9" ht="24">
      <c r="A12" s="120" t="s">
        <v>157</v>
      </c>
      <c r="B12" s="121" t="s">
        <v>158</v>
      </c>
      <c r="C12" s="157">
        <f>C13+C18+C23+C29+C39</f>
        <v>3741.2999999999997</v>
      </c>
      <c r="D12" s="157">
        <f>D13+D18+D23+D29+D39</f>
        <v>-32.200000000000003</v>
      </c>
      <c r="E12" s="157">
        <f>E13+E18+E23+E29+E39</f>
        <v>-41.6</v>
      </c>
      <c r="F12" s="50"/>
      <c r="G12" s="50"/>
      <c r="H12" s="50"/>
    </row>
    <row r="13" spans="1:9" s="51" customFormat="1" ht="24">
      <c r="A13" s="123" t="s">
        <v>159</v>
      </c>
      <c r="B13" s="124" t="s">
        <v>160</v>
      </c>
      <c r="C13" s="122">
        <f>C14+C16</f>
        <v>0</v>
      </c>
      <c r="D13" s="122">
        <f t="shared" ref="D13:E13" si="0">D14+D16</f>
        <v>0</v>
      </c>
      <c r="E13" s="122">
        <f t="shared" si="0"/>
        <v>0</v>
      </c>
    </row>
    <row r="14" spans="1:9" s="51" customFormat="1" ht="24">
      <c r="A14" s="123" t="s">
        <v>161</v>
      </c>
      <c r="B14" s="125" t="s">
        <v>162</v>
      </c>
      <c r="C14" s="126">
        <f>C15</f>
        <v>0</v>
      </c>
      <c r="D14" s="126">
        <f t="shared" ref="D14:E14" si="1">D15</f>
        <v>0</v>
      </c>
      <c r="E14" s="126">
        <f t="shared" si="1"/>
        <v>0</v>
      </c>
      <c r="F14" s="52"/>
    </row>
    <row r="15" spans="1:9" s="51" customFormat="1" ht="24">
      <c r="A15" s="123" t="s">
        <v>163</v>
      </c>
      <c r="B15" s="125" t="s">
        <v>164</v>
      </c>
      <c r="C15" s="126"/>
      <c r="D15" s="126"/>
      <c r="E15" s="126"/>
      <c r="F15" s="52"/>
    </row>
    <row r="16" spans="1:9" s="51" customFormat="1" ht="24">
      <c r="A16" s="123" t="s">
        <v>165</v>
      </c>
      <c r="B16" s="125" t="s">
        <v>166</v>
      </c>
      <c r="C16" s="126">
        <f>C17</f>
        <v>0</v>
      </c>
      <c r="D16" s="126">
        <f t="shared" ref="D16:E16" si="2">D17</f>
        <v>0</v>
      </c>
      <c r="E16" s="126">
        <f t="shared" si="2"/>
        <v>0</v>
      </c>
    </row>
    <row r="17" spans="1:9" s="51" customFormat="1" ht="24">
      <c r="A17" s="123" t="s">
        <v>167</v>
      </c>
      <c r="B17" s="125" t="s">
        <v>168</v>
      </c>
      <c r="C17" s="126"/>
      <c r="D17" s="126"/>
      <c r="E17" s="126"/>
    </row>
    <row r="18" spans="1:9" s="51" customFormat="1">
      <c r="A18" s="120" t="s">
        <v>169</v>
      </c>
      <c r="B18" s="121" t="s">
        <v>152</v>
      </c>
      <c r="C18" s="122">
        <f>C19+C21</f>
        <v>0</v>
      </c>
      <c r="D18" s="122">
        <f t="shared" ref="D18:E18" si="3">D19+D21</f>
        <v>0</v>
      </c>
      <c r="E18" s="122">
        <f t="shared" si="3"/>
        <v>0</v>
      </c>
      <c r="F18" s="53"/>
    </row>
    <row r="19" spans="1:9" s="51" customFormat="1" ht="24">
      <c r="A19" s="123" t="s">
        <v>170</v>
      </c>
      <c r="B19" s="127" t="s">
        <v>171</v>
      </c>
      <c r="C19" s="126">
        <f>C20</f>
        <v>0</v>
      </c>
      <c r="D19" s="126">
        <f t="shared" ref="D19:E19" si="4">D20</f>
        <v>0</v>
      </c>
      <c r="E19" s="126">
        <f t="shared" si="4"/>
        <v>0</v>
      </c>
      <c r="F19" s="52"/>
    </row>
    <row r="20" spans="1:9" s="51" customFormat="1" ht="24">
      <c r="A20" s="123" t="s">
        <v>172</v>
      </c>
      <c r="B20" s="127" t="s">
        <v>173</v>
      </c>
      <c r="C20" s="126"/>
      <c r="D20" s="126"/>
      <c r="E20" s="126"/>
      <c r="F20" s="53"/>
    </row>
    <row r="21" spans="1:9" s="51" customFormat="1" ht="24">
      <c r="A21" s="123" t="s">
        <v>174</v>
      </c>
      <c r="B21" s="127" t="s">
        <v>175</v>
      </c>
      <c r="C21" s="126">
        <f>C22</f>
        <v>0</v>
      </c>
      <c r="D21" s="126">
        <f t="shared" ref="D21:E21" si="5">D22</f>
        <v>0</v>
      </c>
      <c r="E21" s="126">
        <f t="shared" si="5"/>
        <v>0</v>
      </c>
      <c r="F21" s="53"/>
    </row>
    <row r="22" spans="1:9" s="51" customFormat="1" ht="24">
      <c r="A22" s="128" t="s">
        <v>176</v>
      </c>
      <c r="B22" s="127" t="s">
        <v>177</v>
      </c>
      <c r="C22" s="126"/>
      <c r="D22" s="126"/>
      <c r="E22" s="126"/>
      <c r="F22" s="54"/>
      <c r="G22" s="55"/>
    </row>
    <row r="23" spans="1:9" ht="24">
      <c r="A23" s="120" t="s">
        <v>178</v>
      </c>
      <c r="B23" s="121" t="s">
        <v>179</v>
      </c>
      <c r="C23" s="129">
        <f>C24</f>
        <v>-21.9</v>
      </c>
      <c r="D23" s="129">
        <f t="shared" ref="D23" si="6">D24</f>
        <v>-32.200000000000003</v>
      </c>
      <c r="E23" s="129">
        <v>-41.6</v>
      </c>
      <c r="F23" s="201"/>
      <c r="G23" s="201"/>
      <c r="H23" s="56"/>
      <c r="I23" s="57"/>
    </row>
    <row r="24" spans="1:9" ht="24">
      <c r="A24" s="123" t="s">
        <v>180</v>
      </c>
      <c r="B24" s="127" t="s">
        <v>181</v>
      </c>
      <c r="C24" s="130">
        <f>C25+C27</f>
        <v>-21.9</v>
      </c>
      <c r="D24" s="130">
        <f t="shared" ref="D24" si="7">D25+D27</f>
        <v>-32.200000000000003</v>
      </c>
      <c r="E24" s="130">
        <v>-41.6</v>
      </c>
      <c r="F24" s="58"/>
      <c r="G24" s="58"/>
      <c r="H24" s="56"/>
      <c r="I24" s="57"/>
    </row>
    <row r="25" spans="1:9" ht="24">
      <c r="A25" s="123" t="s">
        <v>182</v>
      </c>
      <c r="B25" s="127" t="s">
        <v>183</v>
      </c>
      <c r="C25" s="130">
        <f>C26</f>
        <v>0</v>
      </c>
      <c r="D25" s="130">
        <f t="shared" ref="D25:E25" si="8">D26</f>
        <v>0</v>
      </c>
      <c r="E25" s="130">
        <f t="shared" si="8"/>
        <v>0</v>
      </c>
      <c r="F25" s="58"/>
      <c r="G25" s="58"/>
      <c r="H25" s="56"/>
      <c r="I25" s="57"/>
    </row>
    <row r="26" spans="1:9" ht="24">
      <c r="A26" s="123" t="s">
        <v>184</v>
      </c>
      <c r="B26" s="127" t="s">
        <v>185</v>
      </c>
      <c r="C26" s="130"/>
      <c r="D26" s="130"/>
      <c r="E26" s="130"/>
      <c r="F26" s="58"/>
      <c r="G26" s="58"/>
      <c r="H26" s="56"/>
      <c r="I26" s="57"/>
    </row>
    <row r="27" spans="1:9" ht="24">
      <c r="A27" s="123" t="s">
        <v>186</v>
      </c>
      <c r="B27" s="127" t="s">
        <v>187</v>
      </c>
      <c r="C27" s="126">
        <f>C28</f>
        <v>-21.9</v>
      </c>
      <c r="D27" s="126">
        <f t="shared" ref="D27" si="9">D28</f>
        <v>-32.200000000000003</v>
      </c>
      <c r="E27" s="126">
        <v>-41.6</v>
      </c>
      <c r="F27" s="58"/>
      <c r="G27" s="58"/>
      <c r="H27" s="56"/>
      <c r="I27" s="57"/>
    </row>
    <row r="28" spans="1:9" ht="24">
      <c r="A28" s="123" t="s">
        <v>188</v>
      </c>
      <c r="B28" s="127" t="s">
        <v>189</v>
      </c>
      <c r="C28" s="131">
        <v>-21.9</v>
      </c>
      <c r="D28" s="131">
        <v>-32.200000000000003</v>
      </c>
      <c r="E28" s="131">
        <v>-41.6</v>
      </c>
      <c r="F28" s="58"/>
      <c r="G28" s="58"/>
      <c r="H28" s="56"/>
      <c r="I28" s="57"/>
    </row>
    <row r="29" spans="1:9" ht="15.75">
      <c r="A29" s="120" t="s">
        <v>190</v>
      </c>
      <c r="B29" s="121" t="s">
        <v>191</v>
      </c>
      <c r="C29" s="132">
        <f>C30+C35</f>
        <v>3763.2</v>
      </c>
      <c r="D29" s="132">
        <v>0</v>
      </c>
      <c r="E29" s="132">
        <v>0</v>
      </c>
      <c r="F29" s="58"/>
      <c r="G29" s="58"/>
      <c r="H29" s="56"/>
      <c r="I29" s="57"/>
    </row>
    <row r="30" spans="1:9">
      <c r="A30" s="133" t="s">
        <v>192</v>
      </c>
      <c r="B30" s="134" t="s">
        <v>193</v>
      </c>
      <c r="C30" s="132">
        <f>C31</f>
        <v>-3998.5</v>
      </c>
      <c r="D30" s="132">
        <f t="shared" ref="D30:E32" si="10">D31</f>
        <v>-2171.1</v>
      </c>
      <c r="E30" s="132">
        <f t="shared" si="10"/>
        <v>-2292.4</v>
      </c>
    </row>
    <row r="31" spans="1:9">
      <c r="A31" s="128" t="s">
        <v>194</v>
      </c>
      <c r="B31" s="135" t="s">
        <v>195</v>
      </c>
      <c r="C31" s="136">
        <f>C32</f>
        <v>-3998.5</v>
      </c>
      <c r="D31" s="136">
        <f t="shared" si="10"/>
        <v>-2171.1</v>
      </c>
      <c r="E31" s="136">
        <f t="shared" si="10"/>
        <v>-2292.4</v>
      </c>
      <c r="F31" s="60"/>
    </row>
    <row r="32" spans="1:9">
      <c r="A32" s="128" t="s">
        <v>196</v>
      </c>
      <c r="B32" s="135" t="s">
        <v>197</v>
      </c>
      <c r="C32" s="136">
        <f>C33</f>
        <v>-3998.5</v>
      </c>
      <c r="D32" s="136">
        <f t="shared" si="10"/>
        <v>-2171.1</v>
      </c>
      <c r="E32" s="136">
        <f t="shared" si="10"/>
        <v>-2292.4</v>
      </c>
    </row>
    <row r="33" spans="1:5">
      <c r="A33" s="203" t="s">
        <v>198</v>
      </c>
      <c r="B33" s="204" t="s">
        <v>199</v>
      </c>
      <c r="C33" s="205">
        <f>-'Приложение 2'!C33</f>
        <v>-3998.5</v>
      </c>
      <c r="D33" s="205">
        <f>-'Приложение 2'!D33</f>
        <v>-2171.1</v>
      </c>
      <c r="E33" s="205">
        <f>-'Приложение 2'!E33</f>
        <v>-2292.4</v>
      </c>
    </row>
    <row r="34" spans="1:5">
      <c r="A34" s="203"/>
      <c r="B34" s="204"/>
      <c r="C34" s="206"/>
      <c r="D34" s="206"/>
      <c r="E34" s="206"/>
    </row>
    <row r="35" spans="1:5">
      <c r="A35" s="133" t="s">
        <v>200</v>
      </c>
      <c r="B35" s="134" t="s">
        <v>201</v>
      </c>
      <c r="C35" s="132">
        <f>C36</f>
        <v>7761.7</v>
      </c>
      <c r="D35" s="132">
        <f t="shared" ref="D35:E37" si="11">D36</f>
        <v>1113.5</v>
      </c>
      <c r="E35" s="132">
        <f t="shared" si="11"/>
        <v>5631.9000000000005</v>
      </c>
    </row>
    <row r="36" spans="1:5">
      <c r="A36" s="133" t="s">
        <v>202</v>
      </c>
      <c r="B36" s="135" t="s">
        <v>203</v>
      </c>
      <c r="C36" s="137">
        <f>C37</f>
        <v>7761.7</v>
      </c>
      <c r="D36" s="137">
        <f t="shared" si="11"/>
        <v>1113.5</v>
      </c>
      <c r="E36" s="137">
        <f t="shared" si="11"/>
        <v>5631.9000000000005</v>
      </c>
    </row>
    <row r="37" spans="1:5">
      <c r="A37" s="138" t="s">
        <v>204</v>
      </c>
      <c r="B37" s="139" t="s">
        <v>205</v>
      </c>
      <c r="C37" s="136">
        <f>C38</f>
        <v>7761.7</v>
      </c>
      <c r="D37" s="136">
        <f t="shared" si="11"/>
        <v>1113.5</v>
      </c>
      <c r="E37" s="136">
        <f t="shared" si="11"/>
        <v>5631.9000000000005</v>
      </c>
    </row>
    <row r="38" spans="1:5">
      <c r="A38" s="128" t="s">
        <v>206</v>
      </c>
      <c r="B38" s="135" t="s">
        <v>207</v>
      </c>
      <c r="C38" s="136">
        <f>'Приложение 3'!J7-'Приложение 8'!C28</f>
        <v>7761.7</v>
      </c>
      <c r="D38" s="136">
        <v>1113.5</v>
      </c>
      <c r="E38" s="136">
        <f>'Приложение 3'!L7-'Приложение 8'!E28</f>
        <v>5631.9000000000005</v>
      </c>
    </row>
    <row r="39" spans="1:5">
      <c r="A39" s="120" t="s">
        <v>208</v>
      </c>
      <c r="B39" s="121" t="s">
        <v>209</v>
      </c>
      <c r="C39" s="132">
        <f>C40</f>
        <v>0</v>
      </c>
      <c r="D39" s="132">
        <f t="shared" ref="D39:E40" si="12">D40</f>
        <v>0</v>
      </c>
      <c r="E39" s="132">
        <f t="shared" si="12"/>
        <v>0</v>
      </c>
    </row>
    <row r="40" spans="1:5">
      <c r="A40" s="123" t="s">
        <v>210</v>
      </c>
      <c r="B40" s="121" t="s">
        <v>211</v>
      </c>
      <c r="C40" s="132">
        <f>C41</f>
        <v>0</v>
      </c>
      <c r="D40" s="132">
        <f t="shared" si="12"/>
        <v>0</v>
      </c>
      <c r="E40" s="132">
        <f t="shared" si="12"/>
        <v>0</v>
      </c>
    </row>
    <row r="41" spans="1:5" ht="24">
      <c r="A41" s="123" t="s">
        <v>212</v>
      </c>
      <c r="B41" s="127" t="s">
        <v>213</v>
      </c>
      <c r="C41" s="136">
        <v>0</v>
      </c>
      <c r="D41" s="136">
        <v>0</v>
      </c>
      <c r="E41" s="136">
        <v>0</v>
      </c>
    </row>
    <row r="42" spans="1:5" ht="60">
      <c r="A42" s="123" t="s">
        <v>214</v>
      </c>
      <c r="B42" s="127" t="s">
        <v>215</v>
      </c>
      <c r="C42" s="136">
        <v>0</v>
      </c>
      <c r="D42" s="136">
        <v>0</v>
      </c>
      <c r="E42" s="136">
        <v>0</v>
      </c>
    </row>
    <row r="43" spans="1:5">
      <c r="A43" s="140"/>
      <c r="B43" s="141" t="s">
        <v>216</v>
      </c>
      <c r="C43" s="136">
        <f>C19+C25</f>
        <v>0</v>
      </c>
      <c r="D43" s="136">
        <f t="shared" ref="D43:E43" si="13">D19+D25</f>
        <v>0</v>
      </c>
      <c r="E43" s="136">
        <f t="shared" si="13"/>
        <v>0</v>
      </c>
    </row>
    <row r="44" spans="1:5">
      <c r="A44" s="140"/>
      <c r="B44" s="141" t="s">
        <v>217</v>
      </c>
      <c r="C44" s="136">
        <f>C28</f>
        <v>-21.9</v>
      </c>
      <c r="D44" s="136">
        <f t="shared" ref="D44:E44" si="14">D28</f>
        <v>-32.200000000000003</v>
      </c>
      <c r="E44" s="136">
        <f t="shared" si="14"/>
        <v>-41.6</v>
      </c>
    </row>
    <row r="45" spans="1:5">
      <c r="D45" s="59"/>
    </row>
    <row r="46" spans="1:5">
      <c r="D46" s="59"/>
    </row>
    <row r="47" spans="1:5">
      <c r="B47" s="60"/>
      <c r="D47" s="59"/>
    </row>
    <row r="48" spans="1:5">
      <c r="C48" s="61"/>
      <c r="D48" s="62"/>
    </row>
    <row r="49" spans="3:4">
      <c r="D49" s="59"/>
    </row>
    <row r="50" spans="3:4">
      <c r="D50" s="59"/>
    </row>
    <row r="51" spans="3:4">
      <c r="D51" s="59"/>
    </row>
    <row r="52" spans="3:4">
      <c r="D52" s="59"/>
    </row>
    <row r="53" spans="3:4">
      <c r="D53" s="59"/>
    </row>
    <row r="55" spans="3:4">
      <c r="C55" s="59"/>
    </row>
    <row r="56" spans="3:4">
      <c r="C56" s="59"/>
    </row>
  </sheetData>
  <mergeCells count="11">
    <mergeCell ref="A33:A34"/>
    <mergeCell ref="B33:B34"/>
    <mergeCell ref="C33:C34"/>
    <mergeCell ref="D33:D34"/>
    <mergeCell ref="E33:E34"/>
    <mergeCell ref="C1:E5"/>
    <mergeCell ref="A9:A10"/>
    <mergeCell ref="B9:B10"/>
    <mergeCell ref="C9:E9"/>
    <mergeCell ref="F23:G23"/>
    <mergeCell ref="A7:E7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J21"/>
  <sheetViews>
    <sheetView view="pageBreakPreview" workbookViewId="0">
      <selection activeCell="A8" sqref="A8:J8"/>
    </sheetView>
  </sheetViews>
  <sheetFormatPr defaultRowHeight="12.75"/>
  <cols>
    <col min="1" max="1" width="6.1640625" style="63" customWidth="1"/>
    <col min="2" max="4" width="9.33203125" style="63"/>
    <col min="5" max="5" width="35.83203125" style="63" customWidth="1"/>
    <col min="6" max="6" width="19" style="63" customWidth="1"/>
    <col min="7" max="7" width="13.6640625" style="63" customWidth="1"/>
    <col min="8" max="8" width="7.83203125" style="63" customWidth="1"/>
    <col min="9" max="256" width="9.33203125" style="63"/>
    <col min="257" max="257" width="6.1640625" style="63" customWidth="1"/>
    <col min="258" max="260" width="9.33203125" style="63"/>
    <col min="261" max="261" width="35.83203125" style="63" customWidth="1"/>
    <col min="262" max="262" width="19" style="63" customWidth="1"/>
    <col min="263" max="263" width="13.6640625" style="63" customWidth="1"/>
    <col min="264" max="264" width="7.83203125" style="63" customWidth="1"/>
    <col min="265" max="512" width="9.33203125" style="63"/>
    <col min="513" max="513" width="6.1640625" style="63" customWidth="1"/>
    <col min="514" max="516" width="9.33203125" style="63"/>
    <col min="517" max="517" width="35.83203125" style="63" customWidth="1"/>
    <col min="518" max="518" width="19" style="63" customWidth="1"/>
    <col min="519" max="519" width="13.6640625" style="63" customWidth="1"/>
    <col min="520" max="520" width="7.83203125" style="63" customWidth="1"/>
    <col min="521" max="768" width="9.33203125" style="63"/>
    <col min="769" max="769" width="6.1640625" style="63" customWidth="1"/>
    <col min="770" max="772" width="9.33203125" style="63"/>
    <col min="773" max="773" width="35.83203125" style="63" customWidth="1"/>
    <col min="774" max="774" width="19" style="63" customWidth="1"/>
    <col min="775" max="775" width="13.6640625" style="63" customWidth="1"/>
    <col min="776" max="776" width="7.83203125" style="63" customWidth="1"/>
    <col min="777" max="1024" width="9.33203125" style="63"/>
    <col min="1025" max="1025" width="6.1640625" style="63" customWidth="1"/>
    <col min="1026" max="1028" width="9.33203125" style="63"/>
    <col min="1029" max="1029" width="35.83203125" style="63" customWidth="1"/>
    <col min="1030" max="1030" width="19" style="63" customWidth="1"/>
    <col min="1031" max="1031" width="13.6640625" style="63" customWidth="1"/>
    <col min="1032" max="1032" width="7.83203125" style="63" customWidth="1"/>
    <col min="1033" max="1280" width="9.33203125" style="63"/>
    <col min="1281" max="1281" width="6.1640625" style="63" customWidth="1"/>
    <col min="1282" max="1284" width="9.33203125" style="63"/>
    <col min="1285" max="1285" width="35.83203125" style="63" customWidth="1"/>
    <col min="1286" max="1286" width="19" style="63" customWidth="1"/>
    <col min="1287" max="1287" width="13.6640625" style="63" customWidth="1"/>
    <col min="1288" max="1288" width="7.83203125" style="63" customWidth="1"/>
    <col min="1289" max="1536" width="9.33203125" style="63"/>
    <col min="1537" max="1537" width="6.1640625" style="63" customWidth="1"/>
    <col min="1538" max="1540" width="9.33203125" style="63"/>
    <col min="1541" max="1541" width="35.83203125" style="63" customWidth="1"/>
    <col min="1542" max="1542" width="19" style="63" customWidth="1"/>
    <col min="1543" max="1543" width="13.6640625" style="63" customWidth="1"/>
    <col min="1544" max="1544" width="7.83203125" style="63" customWidth="1"/>
    <col min="1545" max="1792" width="9.33203125" style="63"/>
    <col min="1793" max="1793" width="6.1640625" style="63" customWidth="1"/>
    <col min="1794" max="1796" width="9.33203125" style="63"/>
    <col min="1797" max="1797" width="35.83203125" style="63" customWidth="1"/>
    <col min="1798" max="1798" width="19" style="63" customWidth="1"/>
    <col min="1799" max="1799" width="13.6640625" style="63" customWidth="1"/>
    <col min="1800" max="1800" width="7.83203125" style="63" customWidth="1"/>
    <col min="1801" max="2048" width="9.33203125" style="63"/>
    <col min="2049" max="2049" width="6.1640625" style="63" customWidth="1"/>
    <col min="2050" max="2052" width="9.33203125" style="63"/>
    <col min="2053" max="2053" width="35.83203125" style="63" customWidth="1"/>
    <col min="2054" max="2054" width="19" style="63" customWidth="1"/>
    <col min="2055" max="2055" width="13.6640625" style="63" customWidth="1"/>
    <col min="2056" max="2056" width="7.83203125" style="63" customWidth="1"/>
    <col min="2057" max="2304" width="9.33203125" style="63"/>
    <col min="2305" max="2305" width="6.1640625" style="63" customWidth="1"/>
    <col min="2306" max="2308" width="9.33203125" style="63"/>
    <col min="2309" max="2309" width="35.83203125" style="63" customWidth="1"/>
    <col min="2310" max="2310" width="19" style="63" customWidth="1"/>
    <col min="2311" max="2311" width="13.6640625" style="63" customWidth="1"/>
    <col min="2312" max="2312" width="7.83203125" style="63" customWidth="1"/>
    <col min="2313" max="2560" width="9.33203125" style="63"/>
    <col min="2561" max="2561" width="6.1640625" style="63" customWidth="1"/>
    <col min="2562" max="2564" width="9.33203125" style="63"/>
    <col min="2565" max="2565" width="35.83203125" style="63" customWidth="1"/>
    <col min="2566" max="2566" width="19" style="63" customWidth="1"/>
    <col min="2567" max="2567" width="13.6640625" style="63" customWidth="1"/>
    <col min="2568" max="2568" width="7.83203125" style="63" customWidth="1"/>
    <col min="2569" max="2816" width="9.33203125" style="63"/>
    <col min="2817" max="2817" width="6.1640625" style="63" customWidth="1"/>
    <col min="2818" max="2820" width="9.33203125" style="63"/>
    <col min="2821" max="2821" width="35.83203125" style="63" customWidth="1"/>
    <col min="2822" max="2822" width="19" style="63" customWidth="1"/>
    <col min="2823" max="2823" width="13.6640625" style="63" customWidth="1"/>
    <col min="2824" max="2824" width="7.83203125" style="63" customWidth="1"/>
    <col min="2825" max="3072" width="9.33203125" style="63"/>
    <col min="3073" max="3073" width="6.1640625" style="63" customWidth="1"/>
    <col min="3074" max="3076" width="9.33203125" style="63"/>
    <col min="3077" max="3077" width="35.83203125" style="63" customWidth="1"/>
    <col min="3078" max="3078" width="19" style="63" customWidth="1"/>
    <col min="3079" max="3079" width="13.6640625" style="63" customWidth="1"/>
    <col min="3080" max="3080" width="7.83203125" style="63" customWidth="1"/>
    <col min="3081" max="3328" width="9.33203125" style="63"/>
    <col min="3329" max="3329" width="6.1640625" style="63" customWidth="1"/>
    <col min="3330" max="3332" width="9.33203125" style="63"/>
    <col min="3333" max="3333" width="35.83203125" style="63" customWidth="1"/>
    <col min="3334" max="3334" width="19" style="63" customWidth="1"/>
    <col min="3335" max="3335" width="13.6640625" style="63" customWidth="1"/>
    <col min="3336" max="3336" width="7.83203125" style="63" customWidth="1"/>
    <col min="3337" max="3584" width="9.33203125" style="63"/>
    <col min="3585" max="3585" width="6.1640625" style="63" customWidth="1"/>
    <col min="3586" max="3588" width="9.33203125" style="63"/>
    <col min="3589" max="3589" width="35.83203125" style="63" customWidth="1"/>
    <col min="3590" max="3590" width="19" style="63" customWidth="1"/>
    <col min="3591" max="3591" width="13.6640625" style="63" customWidth="1"/>
    <col min="3592" max="3592" width="7.83203125" style="63" customWidth="1"/>
    <col min="3593" max="3840" width="9.33203125" style="63"/>
    <col min="3841" max="3841" width="6.1640625" style="63" customWidth="1"/>
    <col min="3842" max="3844" width="9.33203125" style="63"/>
    <col min="3845" max="3845" width="35.83203125" style="63" customWidth="1"/>
    <col min="3846" max="3846" width="19" style="63" customWidth="1"/>
    <col min="3847" max="3847" width="13.6640625" style="63" customWidth="1"/>
    <col min="3848" max="3848" width="7.83203125" style="63" customWidth="1"/>
    <col min="3849" max="4096" width="9.33203125" style="63"/>
    <col min="4097" max="4097" width="6.1640625" style="63" customWidth="1"/>
    <col min="4098" max="4100" width="9.33203125" style="63"/>
    <col min="4101" max="4101" width="35.83203125" style="63" customWidth="1"/>
    <col min="4102" max="4102" width="19" style="63" customWidth="1"/>
    <col min="4103" max="4103" width="13.6640625" style="63" customWidth="1"/>
    <col min="4104" max="4104" width="7.83203125" style="63" customWidth="1"/>
    <col min="4105" max="4352" width="9.33203125" style="63"/>
    <col min="4353" max="4353" width="6.1640625" style="63" customWidth="1"/>
    <col min="4354" max="4356" width="9.33203125" style="63"/>
    <col min="4357" max="4357" width="35.83203125" style="63" customWidth="1"/>
    <col min="4358" max="4358" width="19" style="63" customWidth="1"/>
    <col min="4359" max="4359" width="13.6640625" style="63" customWidth="1"/>
    <col min="4360" max="4360" width="7.83203125" style="63" customWidth="1"/>
    <col min="4361" max="4608" width="9.33203125" style="63"/>
    <col min="4609" max="4609" width="6.1640625" style="63" customWidth="1"/>
    <col min="4610" max="4612" width="9.33203125" style="63"/>
    <col min="4613" max="4613" width="35.83203125" style="63" customWidth="1"/>
    <col min="4614" max="4614" width="19" style="63" customWidth="1"/>
    <col min="4615" max="4615" width="13.6640625" style="63" customWidth="1"/>
    <col min="4616" max="4616" width="7.83203125" style="63" customWidth="1"/>
    <col min="4617" max="4864" width="9.33203125" style="63"/>
    <col min="4865" max="4865" width="6.1640625" style="63" customWidth="1"/>
    <col min="4866" max="4868" width="9.33203125" style="63"/>
    <col min="4869" max="4869" width="35.83203125" style="63" customWidth="1"/>
    <col min="4870" max="4870" width="19" style="63" customWidth="1"/>
    <col min="4871" max="4871" width="13.6640625" style="63" customWidth="1"/>
    <col min="4872" max="4872" width="7.83203125" style="63" customWidth="1"/>
    <col min="4873" max="5120" width="9.33203125" style="63"/>
    <col min="5121" max="5121" width="6.1640625" style="63" customWidth="1"/>
    <col min="5122" max="5124" width="9.33203125" style="63"/>
    <col min="5125" max="5125" width="35.83203125" style="63" customWidth="1"/>
    <col min="5126" max="5126" width="19" style="63" customWidth="1"/>
    <col min="5127" max="5127" width="13.6640625" style="63" customWidth="1"/>
    <col min="5128" max="5128" width="7.83203125" style="63" customWidth="1"/>
    <col min="5129" max="5376" width="9.33203125" style="63"/>
    <col min="5377" max="5377" width="6.1640625" style="63" customWidth="1"/>
    <col min="5378" max="5380" width="9.33203125" style="63"/>
    <col min="5381" max="5381" width="35.83203125" style="63" customWidth="1"/>
    <col min="5382" max="5382" width="19" style="63" customWidth="1"/>
    <col min="5383" max="5383" width="13.6640625" style="63" customWidth="1"/>
    <col min="5384" max="5384" width="7.83203125" style="63" customWidth="1"/>
    <col min="5385" max="5632" width="9.33203125" style="63"/>
    <col min="5633" max="5633" width="6.1640625" style="63" customWidth="1"/>
    <col min="5634" max="5636" width="9.33203125" style="63"/>
    <col min="5637" max="5637" width="35.83203125" style="63" customWidth="1"/>
    <col min="5638" max="5638" width="19" style="63" customWidth="1"/>
    <col min="5639" max="5639" width="13.6640625" style="63" customWidth="1"/>
    <col min="5640" max="5640" width="7.83203125" style="63" customWidth="1"/>
    <col min="5641" max="5888" width="9.33203125" style="63"/>
    <col min="5889" max="5889" width="6.1640625" style="63" customWidth="1"/>
    <col min="5890" max="5892" width="9.33203125" style="63"/>
    <col min="5893" max="5893" width="35.83203125" style="63" customWidth="1"/>
    <col min="5894" max="5894" width="19" style="63" customWidth="1"/>
    <col min="5895" max="5895" width="13.6640625" style="63" customWidth="1"/>
    <col min="5896" max="5896" width="7.83203125" style="63" customWidth="1"/>
    <col min="5897" max="6144" width="9.33203125" style="63"/>
    <col min="6145" max="6145" width="6.1640625" style="63" customWidth="1"/>
    <col min="6146" max="6148" width="9.33203125" style="63"/>
    <col min="6149" max="6149" width="35.83203125" style="63" customWidth="1"/>
    <col min="6150" max="6150" width="19" style="63" customWidth="1"/>
    <col min="6151" max="6151" width="13.6640625" style="63" customWidth="1"/>
    <col min="6152" max="6152" width="7.83203125" style="63" customWidth="1"/>
    <col min="6153" max="6400" width="9.33203125" style="63"/>
    <col min="6401" max="6401" width="6.1640625" style="63" customWidth="1"/>
    <col min="6402" max="6404" width="9.33203125" style="63"/>
    <col min="6405" max="6405" width="35.83203125" style="63" customWidth="1"/>
    <col min="6406" max="6406" width="19" style="63" customWidth="1"/>
    <col min="6407" max="6407" width="13.6640625" style="63" customWidth="1"/>
    <col min="6408" max="6408" width="7.83203125" style="63" customWidth="1"/>
    <col min="6409" max="6656" width="9.33203125" style="63"/>
    <col min="6657" max="6657" width="6.1640625" style="63" customWidth="1"/>
    <col min="6658" max="6660" width="9.33203125" style="63"/>
    <col min="6661" max="6661" width="35.83203125" style="63" customWidth="1"/>
    <col min="6662" max="6662" width="19" style="63" customWidth="1"/>
    <col min="6663" max="6663" width="13.6640625" style="63" customWidth="1"/>
    <col min="6664" max="6664" width="7.83203125" style="63" customWidth="1"/>
    <col min="6665" max="6912" width="9.33203125" style="63"/>
    <col min="6913" max="6913" width="6.1640625" style="63" customWidth="1"/>
    <col min="6914" max="6916" width="9.33203125" style="63"/>
    <col min="6917" max="6917" width="35.83203125" style="63" customWidth="1"/>
    <col min="6918" max="6918" width="19" style="63" customWidth="1"/>
    <col min="6919" max="6919" width="13.6640625" style="63" customWidth="1"/>
    <col min="6920" max="6920" width="7.83203125" style="63" customWidth="1"/>
    <col min="6921" max="7168" width="9.33203125" style="63"/>
    <col min="7169" max="7169" width="6.1640625" style="63" customWidth="1"/>
    <col min="7170" max="7172" width="9.33203125" style="63"/>
    <col min="7173" max="7173" width="35.83203125" style="63" customWidth="1"/>
    <col min="7174" max="7174" width="19" style="63" customWidth="1"/>
    <col min="7175" max="7175" width="13.6640625" style="63" customWidth="1"/>
    <col min="7176" max="7176" width="7.83203125" style="63" customWidth="1"/>
    <col min="7177" max="7424" width="9.33203125" style="63"/>
    <col min="7425" max="7425" width="6.1640625" style="63" customWidth="1"/>
    <col min="7426" max="7428" width="9.33203125" style="63"/>
    <col min="7429" max="7429" width="35.83203125" style="63" customWidth="1"/>
    <col min="7430" max="7430" width="19" style="63" customWidth="1"/>
    <col min="7431" max="7431" width="13.6640625" style="63" customWidth="1"/>
    <col min="7432" max="7432" width="7.83203125" style="63" customWidth="1"/>
    <col min="7433" max="7680" width="9.33203125" style="63"/>
    <col min="7681" max="7681" width="6.1640625" style="63" customWidth="1"/>
    <col min="7682" max="7684" width="9.33203125" style="63"/>
    <col min="7685" max="7685" width="35.83203125" style="63" customWidth="1"/>
    <col min="7686" max="7686" width="19" style="63" customWidth="1"/>
    <col min="7687" max="7687" width="13.6640625" style="63" customWidth="1"/>
    <col min="7688" max="7688" width="7.83203125" style="63" customWidth="1"/>
    <col min="7689" max="7936" width="9.33203125" style="63"/>
    <col min="7937" max="7937" width="6.1640625" style="63" customWidth="1"/>
    <col min="7938" max="7940" width="9.33203125" style="63"/>
    <col min="7941" max="7941" width="35.83203125" style="63" customWidth="1"/>
    <col min="7942" max="7942" width="19" style="63" customWidth="1"/>
    <col min="7943" max="7943" width="13.6640625" style="63" customWidth="1"/>
    <col min="7944" max="7944" width="7.83203125" style="63" customWidth="1"/>
    <col min="7945" max="8192" width="9.33203125" style="63"/>
    <col min="8193" max="8193" width="6.1640625" style="63" customWidth="1"/>
    <col min="8194" max="8196" width="9.33203125" style="63"/>
    <col min="8197" max="8197" width="35.83203125" style="63" customWidth="1"/>
    <col min="8198" max="8198" width="19" style="63" customWidth="1"/>
    <col min="8199" max="8199" width="13.6640625" style="63" customWidth="1"/>
    <col min="8200" max="8200" width="7.83203125" style="63" customWidth="1"/>
    <col min="8201" max="8448" width="9.33203125" style="63"/>
    <col min="8449" max="8449" width="6.1640625" style="63" customWidth="1"/>
    <col min="8450" max="8452" width="9.33203125" style="63"/>
    <col min="8453" max="8453" width="35.83203125" style="63" customWidth="1"/>
    <col min="8454" max="8454" width="19" style="63" customWidth="1"/>
    <col min="8455" max="8455" width="13.6640625" style="63" customWidth="1"/>
    <col min="8456" max="8456" width="7.83203125" style="63" customWidth="1"/>
    <col min="8457" max="8704" width="9.33203125" style="63"/>
    <col min="8705" max="8705" width="6.1640625" style="63" customWidth="1"/>
    <col min="8706" max="8708" width="9.33203125" style="63"/>
    <col min="8709" max="8709" width="35.83203125" style="63" customWidth="1"/>
    <col min="8710" max="8710" width="19" style="63" customWidth="1"/>
    <col min="8711" max="8711" width="13.6640625" style="63" customWidth="1"/>
    <col min="8712" max="8712" width="7.83203125" style="63" customWidth="1"/>
    <col min="8713" max="8960" width="9.33203125" style="63"/>
    <col min="8961" max="8961" width="6.1640625" style="63" customWidth="1"/>
    <col min="8962" max="8964" width="9.33203125" style="63"/>
    <col min="8965" max="8965" width="35.83203125" style="63" customWidth="1"/>
    <col min="8966" max="8966" width="19" style="63" customWidth="1"/>
    <col min="8967" max="8967" width="13.6640625" style="63" customWidth="1"/>
    <col min="8968" max="8968" width="7.83203125" style="63" customWidth="1"/>
    <col min="8969" max="9216" width="9.33203125" style="63"/>
    <col min="9217" max="9217" width="6.1640625" style="63" customWidth="1"/>
    <col min="9218" max="9220" width="9.33203125" style="63"/>
    <col min="9221" max="9221" width="35.83203125" style="63" customWidth="1"/>
    <col min="9222" max="9222" width="19" style="63" customWidth="1"/>
    <col min="9223" max="9223" width="13.6640625" style="63" customWidth="1"/>
    <col min="9224" max="9224" width="7.83203125" style="63" customWidth="1"/>
    <col min="9225" max="9472" width="9.33203125" style="63"/>
    <col min="9473" max="9473" width="6.1640625" style="63" customWidth="1"/>
    <col min="9474" max="9476" width="9.33203125" style="63"/>
    <col min="9477" max="9477" width="35.83203125" style="63" customWidth="1"/>
    <col min="9478" max="9478" width="19" style="63" customWidth="1"/>
    <col min="9479" max="9479" width="13.6640625" style="63" customWidth="1"/>
    <col min="9480" max="9480" width="7.83203125" style="63" customWidth="1"/>
    <col min="9481" max="9728" width="9.33203125" style="63"/>
    <col min="9729" max="9729" width="6.1640625" style="63" customWidth="1"/>
    <col min="9730" max="9732" width="9.33203125" style="63"/>
    <col min="9733" max="9733" width="35.83203125" style="63" customWidth="1"/>
    <col min="9734" max="9734" width="19" style="63" customWidth="1"/>
    <col min="9735" max="9735" width="13.6640625" style="63" customWidth="1"/>
    <col min="9736" max="9736" width="7.83203125" style="63" customWidth="1"/>
    <col min="9737" max="9984" width="9.33203125" style="63"/>
    <col min="9985" max="9985" width="6.1640625" style="63" customWidth="1"/>
    <col min="9986" max="9988" width="9.33203125" style="63"/>
    <col min="9989" max="9989" width="35.83203125" style="63" customWidth="1"/>
    <col min="9990" max="9990" width="19" style="63" customWidth="1"/>
    <col min="9991" max="9991" width="13.6640625" style="63" customWidth="1"/>
    <col min="9992" max="9992" width="7.83203125" style="63" customWidth="1"/>
    <col min="9993" max="10240" width="9.33203125" style="63"/>
    <col min="10241" max="10241" width="6.1640625" style="63" customWidth="1"/>
    <col min="10242" max="10244" width="9.33203125" style="63"/>
    <col min="10245" max="10245" width="35.83203125" style="63" customWidth="1"/>
    <col min="10246" max="10246" width="19" style="63" customWidth="1"/>
    <col min="10247" max="10247" width="13.6640625" style="63" customWidth="1"/>
    <col min="10248" max="10248" width="7.83203125" style="63" customWidth="1"/>
    <col min="10249" max="10496" width="9.33203125" style="63"/>
    <col min="10497" max="10497" width="6.1640625" style="63" customWidth="1"/>
    <col min="10498" max="10500" width="9.33203125" style="63"/>
    <col min="10501" max="10501" width="35.83203125" style="63" customWidth="1"/>
    <col min="10502" max="10502" width="19" style="63" customWidth="1"/>
    <col min="10503" max="10503" width="13.6640625" style="63" customWidth="1"/>
    <col min="10504" max="10504" width="7.83203125" style="63" customWidth="1"/>
    <col min="10505" max="10752" width="9.33203125" style="63"/>
    <col min="10753" max="10753" width="6.1640625" style="63" customWidth="1"/>
    <col min="10754" max="10756" width="9.33203125" style="63"/>
    <col min="10757" max="10757" width="35.83203125" style="63" customWidth="1"/>
    <col min="10758" max="10758" width="19" style="63" customWidth="1"/>
    <col min="10759" max="10759" width="13.6640625" style="63" customWidth="1"/>
    <col min="10760" max="10760" width="7.83203125" style="63" customWidth="1"/>
    <col min="10761" max="11008" width="9.33203125" style="63"/>
    <col min="11009" max="11009" width="6.1640625" style="63" customWidth="1"/>
    <col min="11010" max="11012" width="9.33203125" style="63"/>
    <col min="11013" max="11013" width="35.83203125" style="63" customWidth="1"/>
    <col min="11014" max="11014" width="19" style="63" customWidth="1"/>
    <col min="11015" max="11015" width="13.6640625" style="63" customWidth="1"/>
    <col min="11016" max="11016" width="7.83203125" style="63" customWidth="1"/>
    <col min="11017" max="11264" width="9.33203125" style="63"/>
    <col min="11265" max="11265" width="6.1640625" style="63" customWidth="1"/>
    <col min="11266" max="11268" width="9.33203125" style="63"/>
    <col min="11269" max="11269" width="35.83203125" style="63" customWidth="1"/>
    <col min="11270" max="11270" width="19" style="63" customWidth="1"/>
    <col min="11271" max="11271" width="13.6640625" style="63" customWidth="1"/>
    <col min="11272" max="11272" width="7.83203125" style="63" customWidth="1"/>
    <col min="11273" max="11520" width="9.33203125" style="63"/>
    <col min="11521" max="11521" width="6.1640625" style="63" customWidth="1"/>
    <col min="11522" max="11524" width="9.33203125" style="63"/>
    <col min="11525" max="11525" width="35.83203125" style="63" customWidth="1"/>
    <col min="11526" max="11526" width="19" style="63" customWidth="1"/>
    <col min="11527" max="11527" width="13.6640625" style="63" customWidth="1"/>
    <col min="11528" max="11528" width="7.83203125" style="63" customWidth="1"/>
    <col min="11529" max="11776" width="9.33203125" style="63"/>
    <col min="11777" max="11777" width="6.1640625" style="63" customWidth="1"/>
    <col min="11778" max="11780" width="9.33203125" style="63"/>
    <col min="11781" max="11781" width="35.83203125" style="63" customWidth="1"/>
    <col min="11782" max="11782" width="19" style="63" customWidth="1"/>
    <col min="11783" max="11783" width="13.6640625" style="63" customWidth="1"/>
    <col min="11784" max="11784" width="7.83203125" style="63" customWidth="1"/>
    <col min="11785" max="12032" width="9.33203125" style="63"/>
    <col min="12033" max="12033" width="6.1640625" style="63" customWidth="1"/>
    <col min="12034" max="12036" width="9.33203125" style="63"/>
    <col min="12037" max="12037" width="35.83203125" style="63" customWidth="1"/>
    <col min="12038" max="12038" width="19" style="63" customWidth="1"/>
    <col min="12039" max="12039" width="13.6640625" style="63" customWidth="1"/>
    <col min="12040" max="12040" width="7.83203125" style="63" customWidth="1"/>
    <col min="12041" max="12288" width="9.33203125" style="63"/>
    <col min="12289" max="12289" width="6.1640625" style="63" customWidth="1"/>
    <col min="12290" max="12292" width="9.33203125" style="63"/>
    <col min="12293" max="12293" width="35.83203125" style="63" customWidth="1"/>
    <col min="12294" max="12294" width="19" style="63" customWidth="1"/>
    <col min="12295" max="12295" width="13.6640625" style="63" customWidth="1"/>
    <col min="12296" max="12296" width="7.83203125" style="63" customWidth="1"/>
    <col min="12297" max="12544" width="9.33203125" style="63"/>
    <col min="12545" max="12545" width="6.1640625" style="63" customWidth="1"/>
    <col min="12546" max="12548" width="9.33203125" style="63"/>
    <col min="12549" max="12549" width="35.83203125" style="63" customWidth="1"/>
    <col min="12550" max="12550" width="19" style="63" customWidth="1"/>
    <col min="12551" max="12551" width="13.6640625" style="63" customWidth="1"/>
    <col min="12552" max="12552" width="7.83203125" style="63" customWidth="1"/>
    <col min="12553" max="12800" width="9.33203125" style="63"/>
    <col min="12801" max="12801" width="6.1640625" style="63" customWidth="1"/>
    <col min="12802" max="12804" width="9.33203125" style="63"/>
    <col min="12805" max="12805" width="35.83203125" style="63" customWidth="1"/>
    <col min="12806" max="12806" width="19" style="63" customWidth="1"/>
    <col min="12807" max="12807" width="13.6640625" style="63" customWidth="1"/>
    <col min="12808" max="12808" width="7.83203125" style="63" customWidth="1"/>
    <col min="12809" max="13056" width="9.33203125" style="63"/>
    <col min="13057" max="13057" width="6.1640625" style="63" customWidth="1"/>
    <col min="13058" max="13060" width="9.33203125" style="63"/>
    <col min="13061" max="13061" width="35.83203125" style="63" customWidth="1"/>
    <col min="13062" max="13062" width="19" style="63" customWidth="1"/>
    <col min="13063" max="13063" width="13.6640625" style="63" customWidth="1"/>
    <col min="13064" max="13064" width="7.83203125" style="63" customWidth="1"/>
    <col min="13065" max="13312" width="9.33203125" style="63"/>
    <col min="13313" max="13313" width="6.1640625" style="63" customWidth="1"/>
    <col min="13314" max="13316" width="9.33203125" style="63"/>
    <col min="13317" max="13317" width="35.83203125" style="63" customWidth="1"/>
    <col min="13318" max="13318" width="19" style="63" customWidth="1"/>
    <col min="13319" max="13319" width="13.6640625" style="63" customWidth="1"/>
    <col min="13320" max="13320" width="7.83203125" style="63" customWidth="1"/>
    <col min="13321" max="13568" width="9.33203125" style="63"/>
    <col min="13569" max="13569" width="6.1640625" style="63" customWidth="1"/>
    <col min="13570" max="13572" width="9.33203125" style="63"/>
    <col min="13573" max="13573" width="35.83203125" style="63" customWidth="1"/>
    <col min="13574" max="13574" width="19" style="63" customWidth="1"/>
    <col min="13575" max="13575" width="13.6640625" style="63" customWidth="1"/>
    <col min="13576" max="13576" width="7.83203125" style="63" customWidth="1"/>
    <col min="13577" max="13824" width="9.33203125" style="63"/>
    <col min="13825" max="13825" width="6.1640625" style="63" customWidth="1"/>
    <col min="13826" max="13828" width="9.33203125" style="63"/>
    <col min="13829" max="13829" width="35.83203125" style="63" customWidth="1"/>
    <col min="13830" max="13830" width="19" style="63" customWidth="1"/>
    <col min="13831" max="13831" width="13.6640625" style="63" customWidth="1"/>
    <col min="13832" max="13832" width="7.83203125" style="63" customWidth="1"/>
    <col min="13833" max="14080" width="9.33203125" style="63"/>
    <col min="14081" max="14081" width="6.1640625" style="63" customWidth="1"/>
    <col min="14082" max="14084" width="9.33203125" style="63"/>
    <col min="14085" max="14085" width="35.83203125" style="63" customWidth="1"/>
    <col min="14086" max="14086" width="19" style="63" customWidth="1"/>
    <col min="14087" max="14087" width="13.6640625" style="63" customWidth="1"/>
    <col min="14088" max="14088" width="7.83203125" style="63" customWidth="1"/>
    <col min="14089" max="14336" width="9.33203125" style="63"/>
    <col min="14337" max="14337" width="6.1640625" style="63" customWidth="1"/>
    <col min="14338" max="14340" width="9.33203125" style="63"/>
    <col min="14341" max="14341" width="35.83203125" style="63" customWidth="1"/>
    <col min="14342" max="14342" width="19" style="63" customWidth="1"/>
    <col min="14343" max="14343" width="13.6640625" style="63" customWidth="1"/>
    <col min="14344" max="14344" width="7.83203125" style="63" customWidth="1"/>
    <col min="14345" max="14592" width="9.33203125" style="63"/>
    <col min="14593" max="14593" width="6.1640625" style="63" customWidth="1"/>
    <col min="14594" max="14596" width="9.33203125" style="63"/>
    <col min="14597" max="14597" width="35.83203125" style="63" customWidth="1"/>
    <col min="14598" max="14598" width="19" style="63" customWidth="1"/>
    <col min="14599" max="14599" width="13.6640625" style="63" customWidth="1"/>
    <col min="14600" max="14600" width="7.83203125" style="63" customWidth="1"/>
    <col min="14601" max="14848" width="9.33203125" style="63"/>
    <col min="14849" max="14849" width="6.1640625" style="63" customWidth="1"/>
    <col min="14850" max="14852" width="9.33203125" style="63"/>
    <col min="14853" max="14853" width="35.83203125" style="63" customWidth="1"/>
    <col min="14854" max="14854" width="19" style="63" customWidth="1"/>
    <col min="14855" max="14855" width="13.6640625" style="63" customWidth="1"/>
    <col min="14856" max="14856" width="7.83203125" style="63" customWidth="1"/>
    <col min="14857" max="15104" width="9.33203125" style="63"/>
    <col min="15105" max="15105" width="6.1640625" style="63" customWidth="1"/>
    <col min="15106" max="15108" width="9.33203125" style="63"/>
    <col min="15109" max="15109" width="35.83203125" style="63" customWidth="1"/>
    <col min="15110" max="15110" width="19" style="63" customWidth="1"/>
    <col min="15111" max="15111" width="13.6640625" style="63" customWidth="1"/>
    <col min="15112" max="15112" width="7.83203125" style="63" customWidth="1"/>
    <col min="15113" max="15360" width="9.33203125" style="63"/>
    <col min="15361" max="15361" width="6.1640625" style="63" customWidth="1"/>
    <col min="15362" max="15364" width="9.33203125" style="63"/>
    <col min="15365" max="15365" width="35.83203125" style="63" customWidth="1"/>
    <col min="15366" max="15366" width="19" style="63" customWidth="1"/>
    <col min="15367" max="15367" width="13.6640625" style="63" customWidth="1"/>
    <col min="15368" max="15368" width="7.83203125" style="63" customWidth="1"/>
    <col min="15369" max="15616" width="9.33203125" style="63"/>
    <col min="15617" max="15617" width="6.1640625" style="63" customWidth="1"/>
    <col min="15618" max="15620" width="9.33203125" style="63"/>
    <col min="15621" max="15621" width="35.83203125" style="63" customWidth="1"/>
    <col min="15622" max="15622" width="19" style="63" customWidth="1"/>
    <col min="15623" max="15623" width="13.6640625" style="63" customWidth="1"/>
    <col min="15624" max="15624" width="7.83203125" style="63" customWidth="1"/>
    <col min="15625" max="15872" width="9.33203125" style="63"/>
    <col min="15873" max="15873" width="6.1640625" style="63" customWidth="1"/>
    <col min="15874" max="15876" width="9.33203125" style="63"/>
    <col min="15877" max="15877" width="35.83203125" style="63" customWidth="1"/>
    <col min="15878" max="15878" width="19" style="63" customWidth="1"/>
    <col min="15879" max="15879" width="13.6640625" style="63" customWidth="1"/>
    <col min="15880" max="15880" width="7.83203125" style="63" customWidth="1"/>
    <col min="15881" max="16128" width="9.33203125" style="63"/>
    <col min="16129" max="16129" width="6.1640625" style="63" customWidth="1"/>
    <col min="16130" max="16132" width="9.33203125" style="63"/>
    <col min="16133" max="16133" width="35.83203125" style="63" customWidth="1"/>
    <col min="16134" max="16134" width="19" style="63" customWidth="1"/>
    <col min="16135" max="16135" width="13.6640625" style="63" customWidth="1"/>
    <col min="16136" max="16136" width="7.83203125" style="63" customWidth="1"/>
    <col min="16137" max="16384" width="9.33203125" style="63"/>
  </cols>
  <sheetData>
    <row r="1" spans="1:10" ht="21" customHeight="1">
      <c r="B1" s="34"/>
      <c r="C1" s="34"/>
      <c r="D1" s="34"/>
      <c r="E1" s="34"/>
      <c r="F1" s="211" t="s">
        <v>254</v>
      </c>
      <c r="G1" s="211"/>
      <c r="H1" s="211"/>
      <c r="I1" s="211"/>
      <c r="J1" s="211"/>
    </row>
    <row r="2" spans="1:10" ht="22.5" customHeight="1">
      <c r="B2" s="34"/>
      <c r="C2" s="34"/>
      <c r="D2" s="34"/>
      <c r="E2" s="34"/>
      <c r="F2" s="211"/>
      <c r="G2" s="211"/>
      <c r="H2" s="211"/>
      <c r="I2" s="211"/>
      <c r="J2" s="211"/>
    </row>
    <row r="3" spans="1:10" ht="24.75" customHeight="1">
      <c r="B3" s="34"/>
      <c r="C3" s="34"/>
      <c r="D3" s="34"/>
      <c r="E3" s="34"/>
      <c r="F3" s="211"/>
      <c r="G3" s="211"/>
      <c r="H3" s="211"/>
      <c r="I3" s="211"/>
      <c r="J3" s="211"/>
    </row>
    <row r="4" spans="1:10" ht="27.75" customHeight="1">
      <c r="B4" s="34"/>
      <c r="C4" s="34"/>
      <c r="D4" s="34"/>
      <c r="E4" s="34"/>
      <c r="F4" s="211"/>
      <c r="G4" s="211"/>
      <c r="H4" s="211"/>
      <c r="I4" s="211"/>
      <c r="J4" s="211"/>
    </row>
    <row r="5" spans="1:10" ht="12" customHeight="1">
      <c r="B5" s="36"/>
      <c r="C5" s="36"/>
      <c r="D5" s="36"/>
      <c r="E5" s="36"/>
      <c r="F5" s="211"/>
      <c r="G5" s="211"/>
      <c r="H5" s="211"/>
      <c r="I5" s="211"/>
      <c r="J5" s="211"/>
    </row>
    <row r="6" spans="1:10" ht="11.25" customHeight="1">
      <c r="B6" s="36"/>
      <c r="C6" s="36"/>
      <c r="D6" s="36"/>
      <c r="E6" s="36"/>
      <c r="F6" s="64"/>
      <c r="G6" s="64"/>
      <c r="H6" s="64"/>
      <c r="I6" s="64"/>
      <c r="J6" s="64"/>
    </row>
    <row r="8" spans="1:10" ht="66" customHeight="1">
      <c r="A8" s="202" t="s">
        <v>255</v>
      </c>
      <c r="B8" s="202"/>
      <c r="C8" s="202"/>
      <c r="D8" s="202"/>
      <c r="E8" s="202"/>
      <c r="F8" s="202"/>
      <c r="G8" s="202"/>
      <c r="H8" s="202"/>
      <c r="I8" s="202"/>
      <c r="J8" s="202"/>
    </row>
    <row r="10" spans="1:10" ht="19.5" customHeight="1">
      <c r="A10" s="212" t="s">
        <v>31</v>
      </c>
      <c r="B10" s="213" t="s">
        <v>32</v>
      </c>
      <c r="C10" s="213"/>
      <c r="D10" s="213"/>
      <c r="E10" s="213"/>
      <c r="F10" s="214" t="s">
        <v>33</v>
      </c>
      <c r="G10" s="214"/>
      <c r="H10" s="214"/>
      <c r="I10" s="214"/>
      <c r="J10" s="214"/>
    </row>
    <row r="11" spans="1:10" ht="18.75" customHeight="1">
      <c r="A11" s="212"/>
      <c r="B11" s="213"/>
      <c r="C11" s="213"/>
      <c r="D11" s="213"/>
      <c r="E11" s="213"/>
      <c r="F11" s="70" t="s">
        <v>42</v>
      </c>
      <c r="G11" s="214" t="s">
        <v>43</v>
      </c>
      <c r="H11" s="214"/>
      <c r="I11" s="214" t="s">
        <v>44</v>
      </c>
      <c r="J11" s="214"/>
    </row>
    <row r="12" spans="1:10" ht="16.5">
      <c r="A12" s="118">
        <v>1</v>
      </c>
      <c r="B12" s="207" t="s">
        <v>152</v>
      </c>
      <c r="C12" s="207"/>
      <c r="D12" s="207"/>
      <c r="E12" s="207"/>
      <c r="F12" s="112">
        <f>F14+F15</f>
        <v>0</v>
      </c>
      <c r="G12" s="208">
        <f>G14+G15</f>
        <v>0</v>
      </c>
      <c r="H12" s="209"/>
      <c r="I12" s="210">
        <f>I14+I15</f>
        <v>0</v>
      </c>
      <c r="J12" s="210"/>
    </row>
    <row r="13" spans="1:10" ht="16.5">
      <c r="A13" s="119"/>
      <c r="B13" s="215" t="s">
        <v>153</v>
      </c>
      <c r="C13" s="215"/>
      <c r="D13" s="215"/>
      <c r="E13" s="215"/>
      <c r="F13" s="112"/>
      <c r="G13" s="216"/>
      <c r="H13" s="217"/>
      <c r="I13" s="218"/>
      <c r="J13" s="218"/>
    </row>
    <row r="14" spans="1:10" ht="16.5">
      <c r="A14" s="119"/>
      <c r="B14" s="215" t="s">
        <v>154</v>
      </c>
      <c r="C14" s="215"/>
      <c r="D14" s="215"/>
      <c r="E14" s="215"/>
      <c r="F14" s="112"/>
      <c r="G14" s="216"/>
      <c r="H14" s="217"/>
      <c r="I14" s="218"/>
      <c r="J14" s="218"/>
    </row>
    <row r="15" spans="1:10" ht="16.5">
      <c r="A15" s="119"/>
      <c r="B15" s="215" t="s">
        <v>155</v>
      </c>
      <c r="C15" s="215"/>
      <c r="D15" s="215"/>
      <c r="E15" s="215"/>
      <c r="F15" s="66"/>
      <c r="G15" s="219"/>
      <c r="H15" s="220"/>
      <c r="I15" s="221"/>
      <c r="J15" s="221"/>
    </row>
    <row r="16" spans="1:10" ht="23.25" customHeight="1">
      <c r="A16" s="118">
        <v>2</v>
      </c>
      <c r="B16" s="207" t="s">
        <v>156</v>
      </c>
      <c r="C16" s="207"/>
      <c r="D16" s="207"/>
      <c r="E16" s="207"/>
      <c r="F16" s="112">
        <f>F18+F19</f>
        <v>-21.9</v>
      </c>
      <c r="G16" s="219">
        <f>G18+G19</f>
        <v>-32.200000000000003</v>
      </c>
      <c r="H16" s="220"/>
      <c r="I16" s="221">
        <f>I18+I19</f>
        <v>-41.6</v>
      </c>
      <c r="J16" s="221"/>
    </row>
    <row r="17" spans="1:10" ht="16.5">
      <c r="A17" s="119"/>
      <c r="B17" s="215" t="s">
        <v>153</v>
      </c>
      <c r="C17" s="215"/>
      <c r="D17" s="215"/>
      <c r="E17" s="215"/>
      <c r="F17" s="112"/>
      <c r="G17" s="219"/>
      <c r="H17" s="220"/>
      <c r="I17" s="218"/>
      <c r="J17" s="218"/>
    </row>
    <row r="18" spans="1:10" ht="16.5">
      <c r="A18" s="119"/>
      <c r="B18" s="222" t="s">
        <v>154</v>
      </c>
      <c r="C18" s="223"/>
      <c r="D18" s="223"/>
      <c r="E18" s="224"/>
      <c r="F18" s="66"/>
      <c r="G18" s="225"/>
      <c r="H18" s="226"/>
      <c r="I18" s="227"/>
      <c r="J18" s="227"/>
    </row>
    <row r="19" spans="1:10" ht="16.5">
      <c r="A19" s="119"/>
      <c r="B19" s="215" t="s">
        <v>155</v>
      </c>
      <c r="C19" s="215"/>
      <c r="D19" s="215"/>
      <c r="E19" s="215"/>
      <c r="F19" s="112">
        <f>'Приложение 8'!C27</f>
        <v>-21.9</v>
      </c>
      <c r="G19" s="216">
        <f>'Приложение 8'!D27</f>
        <v>-32.200000000000003</v>
      </c>
      <c r="H19" s="217">
        <f>'Приложение 8'!E27</f>
        <v>-41.6</v>
      </c>
      <c r="I19" s="216">
        <f>'Приложение 8'!E28</f>
        <v>-41.6</v>
      </c>
      <c r="J19" s="217">
        <f>'Приложение 8'!G27</f>
        <v>0</v>
      </c>
    </row>
    <row r="20" spans="1:10" ht="16.5">
      <c r="A20" s="67"/>
      <c r="B20" s="228" t="s">
        <v>19</v>
      </c>
      <c r="C20" s="228"/>
      <c r="D20" s="228"/>
      <c r="E20" s="228"/>
      <c r="F20" s="111">
        <f>F12+F16</f>
        <v>-21.9</v>
      </c>
      <c r="G20" s="229">
        <f>G12+G16</f>
        <v>-32.200000000000003</v>
      </c>
      <c r="H20" s="229"/>
      <c r="I20" s="229">
        <f>I12+I16</f>
        <v>-41.6</v>
      </c>
      <c r="J20" s="229"/>
    </row>
    <row r="21" spans="1:10">
      <c r="F21" s="68"/>
    </row>
  </sheetData>
  <mergeCells count="34"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1"/>
  <sheetViews>
    <sheetView view="pageBreakPreview" topLeftCell="A13" workbookViewId="0">
      <selection activeCell="A7" sqref="A7:K7"/>
    </sheetView>
  </sheetViews>
  <sheetFormatPr defaultRowHeight="12.75"/>
  <cols>
    <col min="1" max="1" width="29.5" style="63" customWidth="1"/>
    <col min="2" max="2" width="9.6640625" style="63" customWidth="1"/>
    <col min="3" max="3" width="5.83203125" style="63" customWidth="1"/>
    <col min="4" max="4" width="9.33203125" style="63"/>
    <col min="5" max="5" width="4.1640625" style="63" customWidth="1"/>
    <col min="6" max="6" width="16.5" style="63" customWidth="1"/>
    <col min="7" max="7" width="15.83203125" style="63" customWidth="1"/>
    <col min="8" max="8" width="9.1640625" style="63" customWidth="1"/>
    <col min="9" max="9" width="7.83203125" style="63" customWidth="1"/>
    <col min="10" max="10" width="9.33203125" style="63"/>
    <col min="11" max="11" width="11.5" style="63" customWidth="1"/>
    <col min="12" max="257" width="9.33203125" style="63"/>
    <col min="258" max="258" width="6.1640625" style="63" customWidth="1"/>
    <col min="259" max="261" width="9.33203125" style="63"/>
    <col min="262" max="262" width="35.83203125" style="63" customWidth="1"/>
    <col min="263" max="263" width="19" style="63" customWidth="1"/>
    <col min="264" max="264" width="13.6640625" style="63" customWidth="1"/>
    <col min="265" max="265" width="7.83203125" style="63" customWidth="1"/>
    <col min="266" max="513" width="9.33203125" style="63"/>
    <col min="514" max="514" width="6.1640625" style="63" customWidth="1"/>
    <col min="515" max="517" width="9.33203125" style="63"/>
    <col min="518" max="518" width="35.83203125" style="63" customWidth="1"/>
    <col min="519" max="519" width="19" style="63" customWidth="1"/>
    <col min="520" max="520" width="13.6640625" style="63" customWidth="1"/>
    <col min="521" max="521" width="7.83203125" style="63" customWidth="1"/>
    <col min="522" max="769" width="9.33203125" style="63"/>
    <col min="770" max="770" width="6.1640625" style="63" customWidth="1"/>
    <col min="771" max="773" width="9.33203125" style="63"/>
    <col min="774" max="774" width="35.83203125" style="63" customWidth="1"/>
    <col min="775" max="775" width="19" style="63" customWidth="1"/>
    <col min="776" max="776" width="13.6640625" style="63" customWidth="1"/>
    <col min="777" max="777" width="7.83203125" style="63" customWidth="1"/>
    <col min="778" max="1025" width="9.33203125" style="63"/>
    <col min="1026" max="1026" width="6.1640625" style="63" customWidth="1"/>
    <col min="1027" max="1029" width="9.33203125" style="63"/>
    <col min="1030" max="1030" width="35.83203125" style="63" customWidth="1"/>
    <col min="1031" max="1031" width="19" style="63" customWidth="1"/>
    <col min="1032" max="1032" width="13.6640625" style="63" customWidth="1"/>
    <col min="1033" max="1033" width="7.83203125" style="63" customWidth="1"/>
    <col min="1034" max="1281" width="9.33203125" style="63"/>
    <col min="1282" max="1282" width="6.1640625" style="63" customWidth="1"/>
    <col min="1283" max="1285" width="9.33203125" style="63"/>
    <col min="1286" max="1286" width="35.83203125" style="63" customWidth="1"/>
    <col min="1287" max="1287" width="19" style="63" customWidth="1"/>
    <col min="1288" max="1288" width="13.6640625" style="63" customWidth="1"/>
    <col min="1289" max="1289" width="7.83203125" style="63" customWidth="1"/>
    <col min="1290" max="1537" width="9.33203125" style="63"/>
    <col min="1538" max="1538" width="6.1640625" style="63" customWidth="1"/>
    <col min="1539" max="1541" width="9.33203125" style="63"/>
    <col min="1542" max="1542" width="35.83203125" style="63" customWidth="1"/>
    <col min="1543" max="1543" width="19" style="63" customWidth="1"/>
    <col min="1544" max="1544" width="13.6640625" style="63" customWidth="1"/>
    <col min="1545" max="1545" width="7.83203125" style="63" customWidth="1"/>
    <col min="1546" max="1793" width="9.33203125" style="63"/>
    <col min="1794" max="1794" width="6.1640625" style="63" customWidth="1"/>
    <col min="1795" max="1797" width="9.33203125" style="63"/>
    <col min="1798" max="1798" width="35.83203125" style="63" customWidth="1"/>
    <col min="1799" max="1799" width="19" style="63" customWidth="1"/>
    <col min="1800" max="1800" width="13.6640625" style="63" customWidth="1"/>
    <col min="1801" max="1801" width="7.83203125" style="63" customWidth="1"/>
    <col min="1802" max="2049" width="9.33203125" style="63"/>
    <col min="2050" max="2050" width="6.1640625" style="63" customWidth="1"/>
    <col min="2051" max="2053" width="9.33203125" style="63"/>
    <col min="2054" max="2054" width="35.83203125" style="63" customWidth="1"/>
    <col min="2055" max="2055" width="19" style="63" customWidth="1"/>
    <col min="2056" max="2056" width="13.6640625" style="63" customWidth="1"/>
    <col min="2057" max="2057" width="7.83203125" style="63" customWidth="1"/>
    <col min="2058" max="2305" width="9.33203125" style="63"/>
    <col min="2306" max="2306" width="6.1640625" style="63" customWidth="1"/>
    <col min="2307" max="2309" width="9.33203125" style="63"/>
    <col min="2310" max="2310" width="35.83203125" style="63" customWidth="1"/>
    <col min="2311" max="2311" width="19" style="63" customWidth="1"/>
    <col min="2312" max="2312" width="13.6640625" style="63" customWidth="1"/>
    <col min="2313" max="2313" width="7.83203125" style="63" customWidth="1"/>
    <col min="2314" max="2561" width="9.33203125" style="63"/>
    <col min="2562" max="2562" width="6.1640625" style="63" customWidth="1"/>
    <col min="2563" max="2565" width="9.33203125" style="63"/>
    <col min="2566" max="2566" width="35.83203125" style="63" customWidth="1"/>
    <col min="2567" max="2567" width="19" style="63" customWidth="1"/>
    <col min="2568" max="2568" width="13.6640625" style="63" customWidth="1"/>
    <col min="2569" max="2569" width="7.83203125" style="63" customWidth="1"/>
    <col min="2570" max="2817" width="9.33203125" style="63"/>
    <col min="2818" max="2818" width="6.1640625" style="63" customWidth="1"/>
    <col min="2819" max="2821" width="9.33203125" style="63"/>
    <col min="2822" max="2822" width="35.83203125" style="63" customWidth="1"/>
    <col min="2823" max="2823" width="19" style="63" customWidth="1"/>
    <col min="2824" max="2824" width="13.6640625" style="63" customWidth="1"/>
    <col min="2825" max="2825" width="7.83203125" style="63" customWidth="1"/>
    <col min="2826" max="3073" width="9.33203125" style="63"/>
    <col min="3074" max="3074" width="6.1640625" style="63" customWidth="1"/>
    <col min="3075" max="3077" width="9.33203125" style="63"/>
    <col min="3078" max="3078" width="35.83203125" style="63" customWidth="1"/>
    <col min="3079" max="3079" width="19" style="63" customWidth="1"/>
    <col min="3080" max="3080" width="13.6640625" style="63" customWidth="1"/>
    <col min="3081" max="3081" width="7.83203125" style="63" customWidth="1"/>
    <col min="3082" max="3329" width="9.33203125" style="63"/>
    <col min="3330" max="3330" width="6.1640625" style="63" customWidth="1"/>
    <col min="3331" max="3333" width="9.33203125" style="63"/>
    <col min="3334" max="3334" width="35.83203125" style="63" customWidth="1"/>
    <col min="3335" max="3335" width="19" style="63" customWidth="1"/>
    <col min="3336" max="3336" width="13.6640625" style="63" customWidth="1"/>
    <col min="3337" max="3337" width="7.83203125" style="63" customWidth="1"/>
    <col min="3338" max="3585" width="9.33203125" style="63"/>
    <col min="3586" max="3586" width="6.1640625" style="63" customWidth="1"/>
    <col min="3587" max="3589" width="9.33203125" style="63"/>
    <col min="3590" max="3590" width="35.83203125" style="63" customWidth="1"/>
    <col min="3591" max="3591" width="19" style="63" customWidth="1"/>
    <col min="3592" max="3592" width="13.6640625" style="63" customWidth="1"/>
    <col min="3593" max="3593" width="7.83203125" style="63" customWidth="1"/>
    <col min="3594" max="3841" width="9.33203125" style="63"/>
    <col min="3842" max="3842" width="6.1640625" style="63" customWidth="1"/>
    <col min="3843" max="3845" width="9.33203125" style="63"/>
    <col min="3846" max="3846" width="35.83203125" style="63" customWidth="1"/>
    <col min="3847" max="3847" width="19" style="63" customWidth="1"/>
    <col min="3848" max="3848" width="13.6640625" style="63" customWidth="1"/>
    <col min="3849" max="3849" width="7.83203125" style="63" customWidth="1"/>
    <col min="3850" max="4097" width="9.33203125" style="63"/>
    <col min="4098" max="4098" width="6.1640625" style="63" customWidth="1"/>
    <col min="4099" max="4101" width="9.33203125" style="63"/>
    <col min="4102" max="4102" width="35.83203125" style="63" customWidth="1"/>
    <col min="4103" max="4103" width="19" style="63" customWidth="1"/>
    <col min="4104" max="4104" width="13.6640625" style="63" customWidth="1"/>
    <col min="4105" max="4105" width="7.83203125" style="63" customWidth="1"/>
    <col min="4106" max="4353" width="9.33203125" style="63"/>
    <col min="4354" max="4354" width="6.1640625" style="63" customWidth="1"/>
    <col min="4355" max="4357" width="9.33203125" style="63"/>
    <col min="4358" max="4358" width="35.83203125" style="63" customWidth="1"/>
    <col min="4359" max="4359" width="19" style="63" customWidth="1"/>
    <col min="4360" max="4360" width="13.6640625" style="63" customWidth="1"/>
    <col min="4361" max="4361" width="7.83203125" style="63" customWidth="1"/>
    <col min="4362" max="4609" width="9.33203125" style="63"/>
    <col min="4610" max="4610" width="6.1640625" style="63" customWidth="1"/>
    <col min="4611" max="4613" width="9.33203125" style="63"/>
    <col min="4614" max="4614" width="35.83203125" style="63" customWidth="1"/>
    <col min="4615" max="4615" width="19" style="63" customWidth="1"/>
    <col min="4616" max="4616" width="13.6640625" style="63" customWidth="1"/>
    <col min="4617" max="4617" width="7.83203125" style="63" customWidth="1"/>
    <col min="4618" max="4865" width="9.33203125" style="63"/>
    <col min="4866" max="4866" width="6.1640625" style="63" customWidth="1"/>
    <col min="4867" max="4869" width="9.33203125" style="63"/>
    <col min="4870" max="4870" width="35.83203125" style="63" customWidth="1"/>
    <col min="4871" max="4871" width="19" style="63" customWidth="1"/>
    <col min="4872" max="4872" width="13.6640625" style="63" customWidth="1"/>
    <col min="4873" max="4873" width="7.83203125" style="63" customWidth="1"/>
    <col min="4874" max="5121" width="9.33203125" style="63"/>
    <col min="5122" max="5122" width="6.1640625" style="63" customWidth="1"/>
    <col min="5123" max="5125" width="9.33203125" style="63"/>
    <col min="5126" max="5126" width="35.83203125" style="63" customWidth="1"/>
    <col min="5127" max="5127" width="19" style="63" customWidth="1"/>
    <col min="5128" max="5128" width="13.6640625" style="63" customWidth="1"/>
    <col min="5129" max="5129" width="7.83203125" style="63" customWidth="1"/>
    <col min="5130" max="5377" width="9.33203125" style="63"/>
    <col min="5378" max="5378" width="6.1640625" style="63" customWidth="1"/>
    <col min="5379" max="5381" width="9.33203125" style="63"/>
    <col min="5382" max="5382" width="35.83203125" style="63" customWidth="1"/>
    <col min="5383" max="5383" width="19" style="63" customWidth="1"/>
    <col min="5384" max="5384" width="13.6640625" style="63" customWidth="1"/>
    <col min="5385" max="5385" width="7.83203125" style="63" customWidth="1"/>
    <col min="5386" max="5633" width="9.33203125" style="63"/>
    <col min="5634" max="5634" width="6.1640625" style="63" customWidth="1"/>
    <col min="5635" max="5637" width="9.33203125" style="63"/>
    <col min="5638" max="5638" width="35.83203125" style="63" customWidth="1"/>
    <col min="5639" max="5639" width="19" style="63" customWidth="1"/>
    <col min="5640" max="5640" width="13.6640625" style="63" customWidth="1"/>
    <col min="5641" max="5641" width="7.83203125" style="63" customWidth="1"/>
    <col min="5642" max="5889" width="9.33203125" style="63"/>
    <col min="5890" max="5890" width="6.1640625" style="63" customWidth="1"/>
    <col min="5891" max="5893" width="9.33203125" style="63"/>
    <col min="5894" max="5894" width="35.83203125" style="63" customWidth="1"/>
    <col min="5895" max="5895" width="19" style="63" customWidth="1"/>
    <col min="5896" max="5896" width="13.6640625" style="63" customWidth="1"/>
    <col min="5897" max="5897" width="7.83203125" style="63" customWidth="1"/>
    <col min="5898" max="6145" width="9.33203125" style="63"/>
    <col min="6146" max="6146" width="6.1640625" style="63" customWidth="1"/>
    <col min="6147" max="6149" width="9.33203125" style="63"/>
    <col min="6150" max="6150" width="35.83203125" style="63" customWidth="1"/>
    <col min="6151" max="6151" width="19" style="63" customWidth="1"/>
    <col min="6152" max="6152" width="13.6640625" style="63" customWidth="1"/>
    <col min="6153" max="6153" width="7.83203125" style="63" customWidth="1"/>
    <col min="6154" max="6401" width="9.33203125" style="63"/>
    <col min="6402" max="6402" width="6.1640625" style="63" customWidth="1"/>
    <col min="6403" max="6405" width="9.33203125" style="63"/>
    <col min="6406" max="6406" width="35.83203125" style="63" customWidth="1"/>
    <col min="6407" max="6407" width="19" style="63" customWidth="1"/>
    <col min="6408" max="6408" width="13.6640625" style="63" customWidth="1"/>
    <col min="6409" max="6409" width="7.83203125" style="63" customWidth="1"/>
    <col min="6410" max="6657" width="9.33203125" style="63"/>
    <col min="6658" max="6658" width="6.1640625" style="63" customWidth="1"/>
    <col min="6659" max="6661" width="9.33203125" style="63"/>
    <col min="6662" max="6662" width="35.83203125" style="63" customWidth="1"/>
    <col min="6663" max="6663" width="19" style="63" customWidth="1"/>
    <col min="6664" max="6664" width="13.6640625" style="63" customWidth="1"/>
    <col min="6665" max="6665" width="7.83203125" style="63" customWidth="1"/>
    <col min="6666" max="6913" width="9.33203125" style="63"/>
    <col min="6914" max="6914" width="6.1640625" style="63" customWidth="1"/>
    <col min="6915" max="6917" width="9.33203125" style="63"/>
    <col min="6918" max="6918" width="35.83203125" style="63" customWidth="1"/>
    <col min="6919" max="6919" width="19" style="63" customWidth="1"/>
    <col min="6920" max="6920" width="13.6640625" style="63" customWidth="1"/>
    <col min="6921" max="6921" width="7.83203125" style="63" customWidth="1"/>
    <col min="6922" max="7169" width="9.33203125" style="63"/>
    <col min="7170" max="7170" width="6.1640625" style="63" customWidth="1"/>
    <col min="7171" max="7173" width="9.33203125" style="63"/>
    <col min="7174" max="7174" width="35.83203125" style="63" customWidth="1"/>
    <col min="7175" max="7175" width="19" style="63" customWidth="1"/>
    <col min="7176" max="7176" width="13.6640625" style="63" customWidth="1"/>
    <col min="7177" max="7177" width="7.83203125" style="63" customWidth="1"/>
    <col min="7178" max="7425" width="9.33203125" style="63"/>
    <col min="7426" max="7426" width="6.1640625" style="63" customWidth="1"/>
    <col min="7427" max="7429" width="9.33203125" style="63"/>
    <col min="7430" max="7430" width="35.83203125" style="63" customWidth="1"/>
    <col min="7431" max="7431" width="19" style="63" customWidth="1"/>
    <col min="7432" max="7432" width="13.6640625" style="63" customWidth="1"/>
    <col min="7433" max="7433" width="7.83203125" style="63" customWidth="1"/>
    <col min="7434" max="7681" width="9.33203125" style="63"/>
    <col min="7682" max="7682" width="6.1640625" style="63" customWidth="1"/>
    <col min="7683" max="7685" width="9.33203125" style="63"/>
    <col min="7686" max="7686" width="35.83203125" style="63" customWidth="1"/>
    <col min="7687" max="7687" width="19" style="63" customWidth="1"/>
    <col min="7688" max="7688" width="13.6640625" style="63" customWidth="1"/>
    <col min="7689" max="7689" width="7.83203125" style="63" customWidth="1"/>
    <col min="7690" max="7937" width="9.33203125" style="63"/>
    <col min="7938" max="7938" width="6.1640625" style="63" customWidth="1"/>
    <col min="7939" max="7941" width="9.33203125" style="63"/>
    <col min="7942" max="7942" width="35.83203125" style="63" customWidth="1"/>
    <col min="7943" max="7943" width="19" style="63" customWidth="1"/>
    <col min="7944" max="7944" width="13.6640625" style="63" customWidth="1"/>
    <col min="7945" max="7945" width="7.83203125" style="63" customWidth="1"/>
    <col min="7946" max="8193" width="9.33203125" style="63"/>
    <col min="8194" max="8194" width="6.1640625" style="63" customWidth="1"/>
    <col min="8195" max="8197" width="9.33203125" style="63"/>
    <col min="8198" max="8198" width="35.83203125" style="63" customWidth="1"/>
    <col min="8199" max="8199" width="19" style="63" customWidth="1"/>
    <col min="8200" max="8200" width="13.6640625" style="63" customWidth="1"/>
    <col min="8201" max="8201" width="7.83203125" style="63" customWidth="1"/>
    <col min="8202" max="8449" width="9.33203125" style="63"/>
    <col min="8450" max="8450" width="6.1640625" style="63" customWidth="1"/>
    <col min="8451" max="8453" width="9.33203125" style="63"/>
    <col min="8454" max="8454" width="35.83203125" style="63" customWidth="1"/>
    <col min="8455" max="8455" width="19" style="63" customWidth="1"/>
    <col min="8456" max="8456" width="13.6640625" style="63" customWidth="1"/>
    <col min="8457" max="8457" width="7.83203125" style="63" customWidth="1"/>
    <col min="8458" max="8705" width="9.33203125" style="63"/>
    <col min="8706" max="8706" width="6.1640625" style="63" customWidth="1"/>
    <col min="8707" max="8709" width="9.33203125" style="63"/>
    <col min="8710" max="8710" width="35.83203125" style="63" customWidth="1"/>
    <col min="8711" max="8711" width="19" style="63" customWidth="1"/>
    <col min="8712" max="8712" width="13.6640625" style="63" customWidth="1"/>
    <col min="8713" max="8713" width="7.83203125" style="63" customWidth="1"/>
    <col min="8714" max="8961" width="9.33203125" style="63"/>
    <col min="8962" max="8962" width="6.1640625" style="63" customWidth="1"/>
    <col min="8963" max="8965" width="9.33203125" style="63"/>
    <col min="8966" max="8966" width="35.83203125" style="63" customWidth="1"/>
    <col min="8967" max="8967" width="19" style="63" customWidth="1"/>
    <col min="8968" max="8968" width="13.6640625" style="63" customWidth="1"/>
    <col min="8969" max="8969" width="7.83203125" style="63" customWidth="1"/>
    <col min="8970" max="9217" width="9.33203125" style="63"/>
    <col min="9218" max="9218" width="6.1640625" style="63" customWidth="1"/>
    <col min="9219" max="9221" width="9.33203125" style="63"/>
    <col min="9222" max="9222" width="35.83203125" style="63" customWidth="1"/>
    <col min="9223" max="9223" width="19" style="63" customWidth="1"/>
    <col min="9224" max="9224" width="13.6640625" style="63" customWidth="1"/>
    <col min="9225" max="9225" width="7.83203125" style="63" customWidth="1"/>
    <col min="9226" max="9473" width="9.33203125" style="63"/>
    <col min="9474" max="9474" width="6.1640625" style="63" customWidth="1"/>
    <col min="9475" max="9477" width="9.33203125" style="63"/>
    <col min="9478" max="9478" width="35.83203125" style="63" customWidth="1"/>
    <col min="9479" max="9479" width="19" style="63" customWidth="1"/>
    <col min="9480" max="9480" width="13.6640625" style="63" customWidth="1"/>
    <col min="9481" max="9481" width="7.83203125" style="63" customWidth="1"/>
    <col min="9482" max="9729" width="9.33203125" style="63"/>
    <col min="9730" max="9730" width="6.1640625" style="63" customWidth="1"/>
    <col min="9731" max="9733" width="9.33203125" style="63"/>
    <col min="9734" max="9734" width="35.83203125" style="63" customWidth="1"/>
    <col min="9735" max="9735" width="19" style="63" customWidth="1"/>
    <col min="9736" max="9736" width="13.6640625" style="63" customWidth="1"/>
    <col min="9737" max="9737" width="7.83203125" style="63" customWidth="1"/>
    <col min="9738" max="9985" width="9.33203125" style="63"/>
    <col min="9986" max="9986" width="6.1640625" style="63" customWidth="1"/>
    <col min="9987" max="9989" width="9.33203125" style="63"/>
    <col min="9990" max="9990" width="35.83203125" style="63" customWidth="1"/>
    <col min="9991" max="9991" width="19" style="63" customWidth="1"/>
    <col min="9992" max="9992" width="13.6640625" style="63" customWidth="1"/>
    <col min="9993" max="9993" width="7.83203125" style="63" customWidth="1"/>
    <col min="9994" max="10241" width="9.33203125" style="63"/>
    <col min="10242" max="10242" width="6.1640625" style="63" customWidth="1"/>
    <col min="10243" max="10245" width="9.33203125" style="63"/>
    <col min="10246" max="10246" width="35.83203125" style="63" customWidth="1"/>
    <col min="10247" max="10247" width="19" style="63" customWidth="1"/>
    <col min="10248" max="10248" width="13.6640625" style="63" customWidth="1"/>
    <col min="10249" max="10249" width="7.83203125" style="63" customWidth="1"/>
    <col min="10250" max="10497" width="9.33203125" style="63"/>
    <col min="10498" max="10498" width="6.1640625" style="63" customWidth="1"/>
    <col min="10499" max="10501" width="9.33203125" style="63"/>
    <col min="10502" max="10502" width="35.83203125" style="63" customWidth="1"/>
    <col min="10503" max="10503" width="19" style="63" customWidth="1"/>
    <col min="10504" max="10504" width="13.6640625" style="63" customWidth="1"/>
    <col min="10505" max="10505" width="7.83203125" style="63" customWidth="1"/>
    <col min="10506" max="10753" width="9.33203125" style="63"/>
    <col min="10754" max="10754" width="6.1640625" style="63" customWidth="1"/>
    <col min="10755" max="10757" width="9.33203125" style="63"/>
    <col min="10758" max="10758" width="35.83203125" style="63" customWidth="1"/>
    <col min="10759" max="10759" width="19" style="63" customWidth="1"/>
    <col min="10760" max="10760" width="13.6640625" style="63" customWidth="1"/>
    <col min="10761" max="10761" width="7.83203125" style="63" customWidth="1"/>
    <col min="10762" max="11009" width="9.33203125" style="63"/>
    <col min="11010" max="11010" width="6.1640625" style="63" customWidth="1"/>
    <col min="11011" max="11013" width="9.33203125" style="63"/>
    <col min="11014" max="11014" width="35.83203125" style="63" customWidth="1"/>
    <col min="11015" max="11015" width="19" style="63" customWidth="1"/>
    <col min="11016" max="11016" width="13.6640625" style="63" customWidth="1"/>
    <col min="11017" max="11017" width="7.83203125" style="63" customWidth="1"/>
    <col min="11018" max="11265" width="9.33203125" style="63"/>
    <col min="11266" max="11266" width="6.1640625" style="63" customWidth="1"/>
    <col min="11267" max="11269" width="9.33203125" style="63"/>
    <col min="11270" max="11270" width="35.83203125" style="63" customWidth="1"/>
    <col min="11271" max="11271" width="19" style="63" customWidth="1"/>
    <col min="11272" max="11272" width="13.6640625" style="63" customWidth="1"/>
    <col min="11273" max="11273" width="7.83203125" style="63" customWidth="1"/>
    <col min="11274" max="11521" width="9.33203125" style="63"/>
    <col min="11522" max="11522" width="6.1640625" style="63" customWidth="1"/>
    <col min="11523" max="11525" width="9.33203125" style="63"/>
    <col min="11526" max="11526" width="35.83203125" style="63" customWidth="1"/>
    <col min="11527" max="11527" width="19" style="63" customWidth="1"/>
    <col min="11528" max="11528" width="13.6640625" style="63" customWidth="1"/>
    <col min="11529" max="11529" width="7.83203125" style="63" customWidth="1"/>
    <col min="11530" max="11777" width="9.33203125" style="63"/>
    <col min="11778" max="11778" width="6.1640625" style="63" customWidth="1"/>
    <col min="11779" max="11781" width="9.33203125" style="63"/>
    <col min="11782" max="11782" width="35.83203125" style="63" customWidth="1"/>
    <col min="11783" max="11783" width="19" style="63" customWidth="1"/>
    <col min="11784" max="11784" width="13.6640625" style="63" customWidth="1"/>
    <col min="11785" max="11785" width="7.83203125" style="63" customWidth="1"/>
    <col min="11786" max="12033" width="9.33203125" style="63"/>
    <col min="12034" max="12034" width="6.1640625" style="63" customWidth="1"/>
    <col min="12035" max="12037" width="9.33203125" style="63"/>
    <col min="12038" max="12038" width="35.83203125" style="63" customWidth="1"/>
    <col min="12039" max="12039" width="19" style="63" customWidth="1"/>
    <col min="12040" max="12040" width="13.6640625" style="63" customWidth="1"/>
    <col min="12041" max="12041" width="7.83203125" style="63" customWidth="1"/>
    <col min="12042" max="12289" width="9.33203125" style="63"/>
    <col min="12290" max="12290" width="6.1640625" style="63" customWidth="1"/>
    <col min="12291" max="12293" width="9.33203125" style="63"/>
    <col min="12294" max="12294" width="35.83203125" style="63" customWidth="1"/>
    <col min="12295" max="12295" width="19" style="63" customWidth="1"/>
    <col min="12296" max="12296" width="13.6640625" style="63" customWidth="1"/>
    <col min="12297" max="12297" width="7.83203125" style="63" customWidth="1"/>
    <col min="12298" max="12545" width="9.33203125" style="63"/>
    <col min="12546" max="12546" width="6.1640625" style="63" customWidth="1"/>
    <col min="12547" max="12549" width="9.33203125" style="63"/>
    <col min="12550" max="12550" width="35.83203125" style="63" customWidth="1"/>
    <col min="12551" max="12551" width="19" style="63" customWidth="1"/>
    <col min="12552" max="12552" width="13.6640625" style="63" customWidth="1"/>
    <col min="12553" max="12553" width="7.83203125" style="63" customWidth="1"/>
    <col min="12554" max="12801" width="9.33203125" style="63"/>
    <col min="12802" max="12802" width="6.1640625" style="63" customWidth="1"/>
    <col min="12803" max="12805" width="9.33203125" style="63"/>
    <col min="12806" max="12806" width="35.83203125" style="63" customWidth="1"/>
    <col min="12807" max="12807" width="19" style="63" customWidth="1"/>
    <col min="12808" max="12808" width="13.6640625" style="63" customWidth="1"/>
    <col min="12809" max="12809" width="7.83203125" style="63" customWidth="1"/>
    <col min="12810" max="13057" width="9.33203125" style="63"/>
    <col min="13058" max="13058" width="6.1640625" style="63" customWidth="1"/>
    <col min="13059" max="13061" width="9.33203125" style="63"/>
    <col min="13062" max="13062" width="35.83203125" style="63" customWidth="1"/>
    <col min="13063" max="13063" width="19" style="63" customWidth="1"/>
    <col min="13064" max="13064" width="13.6640625" style="63" customWidth="1"/>
    <col min="13065" max="13065" width="7.83203125" style="63" customWidth="1"/>
    <col min="13066" max="13313" width="9.33203125" style="63"/>
    <col min="13314" max="13314" width="6.1640625" style="63" customWidth="1"/>
    <col min="13315" max="13317" width="9.33203125" style="63"/>
    <col min="13318" max="13318" width="35.83203125" style="63" customWidth="1"/>
    <col min="13319" max="13319" width="19" style="63" customWidth="1"/>
    <col min="13320" max="13320" width="13.6640625" style="63" customWidth="1"/>
    <col min="13321" max="13321" width="7.83203125" style="63" customWidth="1"/>
    <col min="13322" max="13569" width="9.33203125" style="63"/>
    <col min="13570" max="13570" width="6.1640625" style="63" customWidth="1"/>
    <col min="13571" max="13573" width="9.33203125" style="63"/>
    <col min="13574" max="13574" width="35.83203125" style="63" customWidth="1"/>
    <col min="13575" max="13575" width="19" style="63" customWidth="1"/>
    <col min="13576" max="13576" width="13.6640625" style="63" customWidth="1"/>
    <col min="13577" max="13577" width="7.83203125" style="63" customWidth="1"/>
    <col min="13578" max="13825" width="9.33203125" style="63"/>
    <col min="13826" max="13826" width="6.1640625" style="63" customWidth="1"/>
    <col min="13827" max="13829" width="9.33203125" style="63"/>
    <col min="13830" max="13830" width="35.83203125" style="63" customWidth="1"/>
    <col min="13831" max="13831" width="19" style="63" customWidth="1"/>
    <col min="13832" max="13832" width="13.6640625" style="63" customWidth="1"/>
    <col min="13833" max="13833" width="7.83203125" style="63" customWidth="1"/>
    <col min="13834" max="14081" width="9.33203125" style="63"/>
    <col min="14082" max="14082" width="6.1640625" style="63" customWidth="1"/>
    <col min="14083" max="14085" width="9.33203125" style="63"/>
    <col min="14086" max="14086" width="35.83203125" style="63" customWidth="1"/>
    <col min="14087" max="14087" width="19" style="63" customWidth="1"/>
    <col min="14088" max="14088" width="13.6640625" style="63" customWidth="1"/>
    <col min="14089" max="14089" width="7.83203125" style="63" customWidth="1"/>
    <col min="14090" max="14337" width="9.33203125" style="63"/>
    <col min="14338" max="14338" width="6.1640625" style="63" customWidth="1"/>
    <col min="14339" max="14341" width="9.33203125" style="63"/>
    <col min="14342" max="14342" width="35.83203125" style="63" customWidth="1"/>
    <col min="14343" max="14343" width="19" style="63" customWidth="1"/>
    <col min="14344" max="14344" width="13.6640625" style="63" customWidth="1"/>
    <col min="14345" max="14345" width="7.83203125" style="63" customWidth="1"/>
    <col min="14346" max="14593" width="9.33203125" style="63"/>
    <col min="14594" max="14594" width="6.1640625" style="63" customWidth="1"/>
    <col min="14595" max="14597" width="9.33203125" style="63"/>
    <col min="14598" max="14598" width="35.83203125" style="63" customWidth="1"/>
    <col min="14599" max="14599" width="19" style="63" customWidth="1"/>
    <col min="14600" max="14600" width="13.6640625" style="63" customWidth="1"/>
    <col min="14601" max="14601" width="7.83203125" style="63" customWidth="1"/>
    <col min="14602" max="14849" width="9.33203125" style="63"/>
    <col min="14850" max="14850" width="6.1640625" style="63" customWidth="1"/>
    <col min="14851" max="14853" width="9.33203125" style="63"/>
    <col min="14854" max="14854" width="35.83203125" style="63" customWidth="1"/>
    <col min="14855" max="14855" width="19" style="63" customWidth="1"/>
    <col min="14856" max="14856" width="13.6640625" style="63" customWidth="1"/>
    <col min="14857" max="14857" width="7.83203125" style="63" customWidth="1"/>
    <col min="14858" max="15105" width="9.33203125" style="63"/>
    <col min="15106" max="15106" width="6.1640625" style="63" customWidth="1"/>
    <col min="15107" max="15109" width="9.33203125" style="63"/>
    <col min="15110" max="15110" width="35.83203125" style="63" customWidth="1"/>
    <col min="15111" max="15111" width="19" style="63" customWidth="1"/>
    <col min="15112" max="15112" width="13.6640625" style="63" customWidth="1"/>
    <col min="15113" max="15113" width="7.83203125" style="63" customWidth="1"/>
    <col min="15114" max="15361" width="9.33203125" style="63"/>
    <col min="15362" max="15362" width="6.1640625" style="63" customWidth="1"/>
    <col min="15363" max="15365" width="9.33203125" style="63"/>
    <col min="15366" max="15366" width="35.83203125" style="63" customWidth="1"/>
    <col min="15367" max="15367" width="19" style="63" customWidth="1"/>
    <col min="15368" max="15368" width="13.6640625" style="63" customWidth="1"/>
    <col min="15369" max="15369" width="7.83203125" style="63" customWidth="1"/>
    <col min="15370" max="15617" width="9.33203125" style="63"/>
    <col min="15618" max="15618" width="6.1640625" style="63" customWidth="1"/>
    <col min="15619" max="15621" width="9.33203125" style="63"/>
    <col min="15622" max="15622" width="35.83203125" style="63" customWidth="1"/>
    <col min="15623" max="15623" width="19" style="63" customWidth="1"/>
    <col min="15624" max="15624" width="13.6640625" style="63" customWidth="1"/>
    <col min="15625" max="15625" width="7.83203125" style="63" customWidth="1"/>
    <col min="15626" max="15873" width="9.33203125" style="63"/>
    <col min="15874" max="15874" width="6.1640625" style="63" customWidth="1"/>
    <col min="15875" max="15877" width="9.33203125" style="63"/>
    <col min="15878" max="15878" width="35.83203125" style="63" customWidth="1"/>
    <col min="15879" max="15879" width="19" style="63" customWidth="1"/>
    <col min="15880" max="15880" width="13.6640625" style="63" customWidth="1"/>
    <col min="15881" max="15881" width="7.83203125" style="63" customWidth="1"/>
    <col min="15882" max="16129" width="9.33203125" style="63"/>
    <col min="16130" max="16130" width="6.1640625" style="63" customWidth="1"/>
    <col min="16131" max="16133" width="9.33203125" style="63"/>
    <col min="16134" max="16134" width="35.83203125" style="63" customWidth="1"/>
    <col min="16135" max="16135" width="19" style="63" customWidth="1"/>
    <col min="16136" max="16136" width="13.6640625" style="63" customWidth="1"/>
    <col min="16137" max="16137" width="7.83203125" style="63" customWidth="1"/>
    <col min="16138" max="16384" width="9.33203125" style="63"/>
  </cols>
  <sheetData>
    <row r="1" spans="1:11" ht="21" customHeight="1">
      <c r="B1" s="34"/>
      <c r="C1" s="34"/>
      <c r="D1" s="34"/>
      <c r="E1" s="34"/>
      <c r="F1" s="34"/>
      <c r="G1" s="211" t="s">
        <v>256</v>
      </c>
      <c r="H1" s="211"/>
      <c r="I1" s="211"/>
      <c r="J1" s="211"/>
      <c r="K1" s="211"/>
    </row>
    <row r="2" spans="1:11" ht="22.5" customHeight="1">
      <c r="B2" s="34"/>
      <c r="C2" s="34"/>
      <c r="D2" s="34"/>
      <c r="E2" s="34"/>
      <c r="F2" s="34"/>
      <c r="G2" s="211"/>
      <c r="H2" s="211"/>
      <c r="I2" s="211"/>
      <c r="J2" s="211"/>
      <c r="K2" s="211"/>
    </row>
    <row r="3" spans="1:11" ht="24.75" customHeight="1">
      <c r="B3" s="34"/>
      <c r="C3" s="34"/>
      <c r="D3" s="34"/>
      <c r="E3" s="34"/>
      <c r="F3" s="34"/>
      <c r="G3" s="211"/>
      <c r="H3" s="211"/>
      <c r="I3" s="211"/>
      <c r="J3" s="211"/>
      <c r="K3" s="211"/>
    </row>
    <row r="4" spans="1:11" ht="27.75" customHeight="1">
      <c r="B4" s="34"/>
      <c r="C4" s="34"/>
      <c r="D4" s="34"/>
      <c r="E4" s="34"/>
      <c r="F4" s="34"/>
      <c r="G4" s="211"/>
      <c r="H4" s="211"/>
      <c r="I4" s="211"/>
      <c r="J4" s="211"/>
      <c r="K4" s="211"/>
    </row>
    <row r="5" spans="1:11" ht="26.25" customHeight="1">
      <c r="B5" s="36"/>
      <c r="C5" s="36"/>
      <c r="D5" s="36"/>
      <c r="E5" s="36"/>
      <c r="F5" s="36"/>
      <c r="G5" s="211"/>
      <c r="H5" s="211"/>
      <c r="I5" s="211"/>
      <c r="J5" s="211"/>
      <c r="K5" s="211"/>
    </row>
    <row r="6" spans="1:11" ht="15.75" customHeight="1">
      <c r="B6" s="36"/>
      <c r="C6" s="36"/>
      <c r="D6" s="36"/>
      <c r="E6" s="36"/>
      <c r="F6" s="36"/>
      <c r="G6" s="64"/>
      <c r="H6" s="64"/>
      <c r="I6" s="64"/>
      <c r="J6" s="64"/>
      <c r="K6" s="64"/>
    </row>
    <row r="7" spans="1:11" ht="66" customHeight="1">
      <c r="A7" s="202" t="s">
        <v>257</v>
      </c>
      <c r="B7" s="202"/>
      <c r="C7" s="202"/>
      <c r="D7" s="202"/>
      <c r="E7" s="202"/>
      <c r="F7" s="202"/>
      <c r="G7" s="202"/>
      <c r="H7" s="202"/>
      <c r="I7" s="202"/>
      <c r="J7" s="202"/>
      <c r="K7" s="202"/>
    </row>
    <row r="8" spans="1:11" ht="33.75" customHeight="1">
      <c r="A8" s="197" t="s">
        <v>262</v>
      </c>
      <c r="B8" s="256"/>
      <c r="C8" s="256"/>
      <c r="D8" s="256"/>
      <c r="E8" s="256"/>
      <c r="F8" s="256"/>
      <c r="G8" s="256"/>
      <c r="H8" s="256"/>
      <c r="I8" s="256"/>
      <c r="J8" s="256"/>
      <c r="K8" s="256"/>
    </row>
    <row r="9" spans="1:11" ht="9" customHeight="1"/>
    <row r="10" spans="1:11" ht="29.25" customHeight="1">
      <c r="A10" s="254" t="s">
        <v>34</v>
      </c>
      <c r="B10" s="257" t="s">
        <v>36</v>
      </c>
      <c r="C10" s="249"/>
      <c r="D10" s="249"/>
      <c r="E10" s="249"/>
      <c r="F10" s="258" t="s">
        <v>37</v>
      </c>
      <c r="G10" s="259"/>
      <c r="H10" s="259"/>
      <c r="I10" s="260"/>
      <c r="J10" s="250" t="s">
        <v>35</v>
      </c>
      <c r="K10" s="251"/>
    </row>
    <row r="11" spans="1:11" ht="26.25" customHeight="1">
      <c r="A11" s="255"/>
      <c r="B11" s="249"/>
      <c r="C11" s="249"/>
      <c r="D11" s="249"/>
      <c r="E11" s="249"/>
      <c r="F11" s="80" t="s">
        <v>42</v>
      </c>
      <c r="G11" s="81" t="s">
        <v>43</v>
      </c>
      <c r="H11" s="249" t="s">
        <v>44</v>
      </c>
      <c r="I11" s="249"/>
      <c r="J11" s="252"/>
      <c r="K11" s="253"/>
    </row>
    <row r="12" spans="1:11" ht="16.5">
      <c r="A12" s="65" t="s">
        <v>151</v>
      </c>
      <c r="B12" s="233" t="s">
        <v>151</v>
      </c>
      <c r="C12" s="233"/>
      <c r="D12" s="233"/>
      <c r="E12" s="233"/>
      <c r="F12" s="116">
        <v>0</v>
      </c>
      <c r="G12" s="116">
        <v>0</v>
      </c>
      <c r="H12" s="234">
        <v>0</v>
      </c>
      <c r="I12" s="234"/>
      <c r="J12" s="209" t="s">
        <v>151</v>
      </c>
      <c r="K12" s="210"/>
    </row>
    <row r="13" spans="1:11" ht="11.25" customHeight="1">
      <c r="A13" s="74"/>
      <c r="B13" s="75"/>
      <c r="C13" s="75"/>
      <c r="D13" s="75"/>
      <c r="E13" s="75"/>
      <c r="F13" s="76"/>
      <c r="G13" s="77"/>
      <c r="H13" s="78"/>
      <c r="I13" s="78"/>
      <c r="J13" s="78"/>
      <c r="K13" s="79"/>
    </row>
    <row r="14" spans="1:11" ht="47.25" customHeight="1">
      <c r="A14" s="235" t="s">
        <v>263</v>
      </c>
      <c r="B14" s="236"/>
      <c r="C14" s="236"/>
      <c r="D14" s="236"/>
      <c r="E14" s="236"/>
      <c r="F14" s="236"/>
      <c r="G14" s="236"/>
      <c r="H14" s="236"/>
      <c r="I14" s="236"/>
      <c r="J14" s="236"/>
      <c r="K14" s="237"/>
    </row>
    <row r="15" spans="1:11" ht="9.75" customHeight="1">
      <c r="A15" s="71"/>
      <c r="B15" s="72"/>
      <c r="C15" s="72"/>
      <c r="D15" s="72"/>
      <c r="E15" s="72"/>
      <c r="F15" s="72"/>
      <c r="G15" s="72"/>
      <c r="H15" s="72"/>
      <c r="I15" s="72"/>
      <c r="J15" s="72"/>
      <c r="K15" s="73"/>
    </row>
    <row r="16" spans="1:11" ht="43.5" customHeight="1">
      <c r="A16" s="238" t="s">
        <v>264</v>
      </c>
      <c r="B16" s="246" t="s">
        <v>150</v>
      </c>
      <c r="C16" s="247"/>
      <c r="D16" s="247"/>
      <c r="E16" s="247"/>
      <c r="F16" s="247"/>
      <c r="G16" s="247"/>
      <c r="H16" s="247"/>
      <c r="I16" s="247"/>
      <c r="J16" s="247"/>
      <c r="K16" s="248"/>
    </row>
    <row r="17" spans="1:11" ht="19.5" customHeight="1">
      <c r="A17" s="239"/>
      <c r="B17" s="246" t="s">
        <v>42</v>
      </c>
      <c r="C17" s="247"/>
      <c r="D17" s="247"/>
      <c r="E17" s="247"/>
      <c r="F17" s="247"/>
      <c r="G17" s="248"/>
      <c r="H17" s="241" t="s">
        <v>43</v>
      </c>
      <c r="I17" s="242"/>
      <c r="J17" s="241" t="s">
        <v>44</v>
      </c>
      <c r="K17" s="242"/>
    </row>
    <row r="18" spans="1:11" ht="110.25" customHeight="1">
      <c r="A18" s="240"/>
      <c r="B18" s="245" t="s">
        <v>39</v>
      </c>
      <c r="C18" s="245"/>
      <c r="D18" s="245" t="s">
        <v>40</v>
      </c>
      <c r="E18" s="245"/>
      <c r="F18" s="82" t="s">
        <v>38</v>
      </c>
      <c r="G18" s="83" t="s">
        <v>35</v>
      </c>
      <c r="H18" s="243"/>
      <c r="I18" s="244"/>
      <c r="J18" s="243"/>
      <c r="K18" s="244"/>
    </row>
    <row r="19" spans="1:11" ht="28.5">
      <c r="A19" s="84" t="s">
        <v>41</v>
      </c>
      <c r="B19" s="232" t="s">
        <v>151</v>
      </c>
      <c r="C19" s="232"/>
      <c r="D19" s="232" t="s">
        <v>151</v>
      </c>
      <c r="E19" s="232"/>
      <c r="F19" s="117">
        <v>0</v>
      </c>
      <c r="G19" s="117" t="s">
        <v>151</v>
      </c>
      <c r="H19" s="230">
        <v>0</v>
      </c>
      <c r="I19" s="230"/>
      <c r="J19" s="231">
        <v>0</v>
      </c>
      <c r="K19" s="230"/>
    </row>
    <row r="20" spans="1:11">
      <c r="G20" s="68"/>
    </row>
    <row r="21" spans="1:11">
      <c r="G21" s="68"/>
    </row>
  </sheetData>
  <mergeCells count="23">
    <mergeCell ref="G1:K5"/>
    <mergeCell ref="H11:I11"/>
    <mergeCell ref="A7:K7"/>
    <mergeCell ref="J10:K11"/>
    <mergeCell ref="A10:A11"/>
    <mergeCell ref="A8:K8"/>
    <mergeCell ref="B10:E11"/>
    <mergeCell ref="F10:I10"/>
    <mergeCell ref="H19:I19"/>
    <mergeCell ref="J19:K19"/>
    <mergeCell ref="D19:E19"/>
    <mergeCell ref="B19:C19"/>
    <mergeCell ref="B12:E12"/>
    <mergeCell ref="H12:I12"/>
    <mergeCell ref="J12:K12"/>
    <mergeCell ref="A14:K14"/>
    <mergeCell ref="A16:A18"/>
    <mergeCell ref="H17:I18"/>
    <mergeCell ref="J17:K18"/>
    <mergeCell ref="B18:C18"/>
    <mergeCell ref="B16:K16"/>
    <mergeCell ref="D18:E18"/>
    <mergeCell ref="B17:G17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2022-09-27T14:21:11Z</dcterms:modified>
</cp:coreProperties>
</file>